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<sst xmlns="http://schemas.openxmlformats.org/spreadsheetml/2006/main" count="60" uniqueCount="24">
  <si>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Co-ops Category</t>
  </si>
  <si>
    <t>Meter Reads</t>
  </si>
  <si>
    <t xml:space="preserve">Actual cumulative electricity (kwh) </t>
  </si>
  <si>
    <t>Baseline weekly electricity (kWh)</t>
  </si>
  <si>
    <t>Baseline cumulative electricity (kWh)</t>
  </si>
  <si>
    <t>Week 1 Results</t>
  </si>
  <si>
    <t>Oxford</t>
  </si>
  <si>
    <t>Gross Change vs. Baseline (kWh)</t>
  </si>
  <si>
    <t>% Difference vs. Baseline Electricity (kWh) weekly</t>
  </si>
  <si>
    <t>Azalea</t>
  </si>
  <si>
    <t>O</t>
  </si>
  <si>
    <t>Electricity</t>
  </si>
  <si>
    <t>Dixon</t>
  </si>
  <si>
    <t>Read for 1/31</t>
  </si>
  <si>
    <t xml:space="preserve">Actual weekly Electricity (kWh) </t>
  </si>
  <si>
    <t>Avery</t>
  </si>
  <si>
    <t>Utility</t>
  </si>
  <si>
    <t>Meter Name</t>
  </si>
  <si>
    <t>% Difference vs. Baseline</t>
  </si>
  <si>
    <t>Meter #</t>
  </si>
  <si>
    <t>Results</t>
  </si>
  <si>
    <t>Building Name</t>
  </si>
  <si>
    <t>Multiplier</t>
  </si>
  <si>
    <t>% Difference vs. Baseline Electricity (kWh) cumulative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</si>
</sst>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33" borderId="0" xfId="0" applyNumberFormat="1" applyFont="1" applyFill="1" applyAlignment="1">
      <alignment wrapText="1"/>
    </xf>
    <xf numFmtId="0" fontId="0" fillId="34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0" fillId="35" borderId="0" xfId="0" applyNumberFormat="1" applyFont="1" applyFill="1" applyAlignment="1">
      <alignment wrapText="1"/>
    </xf>
    <xf numFmtId="0" fontId="0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FFFF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17.140625" defaultRowHeight="12.75" customHeight="1"/>
  <cols>
    <col min="1" max="11" width="17.140625" style="0" customWidth="1"/>
  </cols>
  <sheetData>
    <row r="1" spans="1:10" ht="12.75" customHeight="1">
      <c r="A1" s="1" t="s">
        <v>21</v>
      </c>
      <c r="B1" s="1" t="s">
        <v>16</v>
      </c>
      <c r="C1" s="1" t="s">
        <v>17</v>
      </c>
      <c r="D1" s="1" t="s">
        <v>19</v>
      </c>
      <c r="E1" s="1" t="s">
        <v>22</v>
      </c>
      <c r="F1" s="1" t="s">
        <v>13</v>
      </c>
      <c r="G1" s="2">
        <v>40581</v>
      </c>
      <c r="H1" s="2">
        <v>40588</v>
      </c>
      <c r="I1" s="2">
        <v>40598</v>
      </c>
      <c r="J1" s="2">
        <v>40602</v>
      </c>
    </row>
    <row r="2" ht="15.75">
      <c r="A2" s="3" t="s">
        <v>1</v>
      </c>
    </row>
    <row r="3" spans="1:10" ht="12.75" customHeight="1">
      <c r="A3" s="4" t="s">
        <v>9</v>
      </c>
      <c r="B3" s="1" t="s">
        <v>11</v>
      </c>
      <c r="C3" s="1" t="s">
        <v>9</v>
      </c>
      <c r="D3" s="5">
        <v>60</v>
      </c>
      <c r="E3" s="1">
        <v>1</v>
      </c>
      <c r="F3" s="1">
        <v>5199</v>
      </c>
      <c r="G3" s="1">
        <v>6959</v>
      </c>
      <c r="H3" s="6"/>
      <c r="I3" s="6"/>
      <c r="J3" s="6"/>
    </row>
    <row r="4" spans="1:10" ht="12.75" customHeight="1">
      <c r="A4" s="4" t="s">
        <v>15</v>
      </c>
      <c r="B4" s="1" t="s">
        <v>11</v>
      </c>
      <c r="C4" s="1" t="s">
        <v>15</v>
      </c>
      <c r="D4" s="5">
        <v>61</v>
      </c>
      <c r="E4" s="1">
        <v>80</v>
      </c>
      <c r="F4" s="1">
        <v>4843</v>
      </c>
      <c r="G4" s="1">
        <v>4872</v>
      </c>
      <c r="H4" s="6"/>
      <c r="I4" s="6"/>
      <c r="J4" s="6"/>
    </row>
    <row r="5" spans="1:10" ht="12.75" customHeight="1">
      <c r="A5" s="4" t="s">
        <v>12</v>
      </c>
      <c r="B5" s="1" t="s">
        <v>11</v>
      </c>
      <c r="C5" s="1" t="s">
        <v>12</v>
      </c>
      <c r="D5" s="5">
        <v>59</v>
      </c>
      <c r="E5" s="1">
        <v>40</v>
      </c>
      <c r="F5" s="1">
        <v>3052</v>
      </c>
      <c r="G5" s="1">
        <v>3109</v>
      </c>
      <c r="H5" s="6"/>
      <c r="I5" s="6"/>
      <c r="J5" s="6"/>
    </row>
    <row r="6" spans="1:7" ht="12.75" customHeight="1">
      <c r="A6" s="4" t="s">
        <v>6</v>
      </c>
      <c r="B6" s="1" t="s">
        <v>11</v>
      </c>
      <c r="C6" s="1" t="s">
        <v>6</v>
      </c>
      <c r="D6" s="5">
        <v>79</v>
      </c>
      <c r="E6" s="1">
        <v>1</v>
      </c>
      <c r="F6" s="1">
        <v>219728</v>
      </c>
      <c r="G6" s="1">
        <v>221376</v>
      </c>
    </row>
    <row r="7" spans="1:1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0" ht="15.75">
      <c r="A8" s="3" t="s">
        <v>20</v>
      </c>
      <c r="B8" s="7"/>
      <c r="C8" s="7"/>
      <c r="D8" s="7"/>
      <c r="E8" s="7"/>
      <c r="F8" s="7"/>
      <c r="G8" s="7"/>
      <c r="H8" s="7"/>
      <c r="I8" s="7"/>
      <c r="J8" s="7"/>
    </row>
    <row r="9" spans="1:3" ht="12.75" customHeight="1">
      <c r="A9" s="4"/>
      <c r="B9" s="13" t="s">
        <v>5</v>
      </c>
      <c r="C9" s="13"/>
    </row>
    <row r="10" spans="1:3" ht="25.5">
      <c r="A10" s="4"/>
      <c r="B10" s="1" t="s">
        <v>18</v>
      </c>
      <c r="C10" s="1" t="s">
        <v>7</v>
      </c>
    </row>
    <row r="11" spans="1:3" ht="12.75">
      <c r="A11" s="4" t="s">
        <v>0</v>
      </c>
      <c r="B11" s="8">
        <f>((((G20+G27)+G34)+G41)/(((G18+G25)+G32)+G39))-1</f>
        <v>0.027588861799050513</v>
      </c>
      <c r="C11" s="1">
        <f>SUM(C12:C15)</f>
        <v>215</v>
      </c>
    </row>
    <row r="12" spans="1:11" ht="12.75" customHeight="1">
      <c r="A12" s="4" t="s">
        <v>9</v>
      </c>
      <c r="B12" s="8">
        <f>G21</f>
        <v>-0.15425276309466607</v>
      </c>
      <c r="C12" s="1">
        <f>G20-G18</f>
        <v>-321</v>
      </c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A13" s="4" t="s">
        <v>15</v>
      </c>
      <c r="B13" s="8">
        <f>G28</f>
        <v>0.09279321714554878</v>
      </c>
      <c r="C13" s="1">
        <f>G27-G25</f>
        <v>197</v>
      </c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A14" s="4" t="s">
        <v>12</v>
      </c>
      <c r="B14" s="8">
        <f>G35</f>
        <v>0.13207547169811318</v>
      </c>
      <c r="C14" s="1">
        <f>G34-G32</f>
        <v>266</v>
      </c>
      <c r="D14" s="1"/>
      <c r="E14" s="1"/>
      <c r="F14" s="1"/>
      <c r="G14" s="1"/>
      <c r="H14" s="1"/>
      <c r="I14" s="1"/>
      <c r="J14" s="1"/>
      <c r="K14" s="1"/>
    </row>
    <row r="15" spans="1:11" ht="12.75" customHeight="1">
      <c r="A15" s="4" t="s">
        <v>6</v>
      </c>
      <c r="B15" s="8">
        <f>G42</f>
        <v>0.04634920634920636</v>
      </c>
      <c r="C15" s="1">
        <f>G41-G39</f>
        <v>73</v>
      </c>
      <c r="D15" s="1"/>
      <c r="E15" s="1"/>
      <c r="F15" s="1"/>
      <c r="G15" s="1"/>
      <c r="H15" s="1"/>
      <c r="I15" s="1"/>
      <c r="J15" s="1"/>
      <c r="K15" s="1"/>
    </row>
    <row r="16" spans="1:11" ht="12.75" customHeight="1">
      <c r="A16" s="7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0" ht="25.5">
      <c r="A17" s="9" t="s">
        <v>9</v>
      </c>
      <c r="E17" s="1" t="s">
        <v>3</v>
      </c>
      <c r="F17" s="10"/>
      <c r="G17" s="1">
        <v>2081</v>
      </c>
      <c r="H17" s="1">
        <v>2081</v>
      </c>
      <c r="I17" s="1">
        <v>2081</v>
      </c>
      <c r="J17" s="1">
        <v>2081</v>
      </c>
    </row>
    <row r="18" spans="1:10" ht="38.25">
      <c r="A18" s="11"/>
      <c r="E18" s="1" t="s">
        <v>4</v>
      </c>
      <c r="F18" s="10"/>
      <c r="G18" s="1">
        <f>G17</f>
        <v>2081</v>
      </c>
      <c r="H18" s="1">
        <f>G18+H17</f>
        <v>4162</v>
      </c>
      <c r="I18" s="1">
        <f>H18+I17</f>
        <v>6243</v>
      </c>
      <c r="J18" s="1">
        <f>I18+J17</f>
        <v>8324</v>
      </c>
    </row>
    <row r="19" spans="5:10" ht="25.5">
      <c r="E19" s="1" t="s">
        <v>14</v>
      </c>
      <c r="F19" s="10"/>
      <c r="G19" s="1">
        <f>(G3-F3)*$E$3</f>
        <v>1760</v>
      </c>
      <c r="H19" s="1">
        <f>(H3-G3)*$E$3</f>
        <v>-6959</v>
      </c>
      <c r="I19" s="1">
        <f>(I3-H3)*$E$3</f>
        <v>0</v>
      </c>
      <c r="J19" s="1">
        <f>(J3-I3)*$E$3</f>
        <v>0</v>
      </c>
    </row>
    <row r="20" spans="5:10" ht="25.5">
      <c r="E20" s="1" t="s">
        <v>2</v>
      </c>
      <c r="F20" s="10"/>
      <c r="G20" s="1">
        <f>G19</f>
        <v>1760</v>
      </c>
      <c r="H20" s="1">
        <f>G20+H19</f>
        <v>-5199</v>
      </c>
      <c r="I20" s="1">
        <f>H20+I19</f>
        <v>-5199</v>
      </c>
      <c r="J20" s="1">
        <f>I20+J19</f>
        <v>-5199</v>
      </c>
    </row>
    <row r="21" spans="5:10" ht="38.25">
      <c r="E21" s="1" t="s">
        <v>8</v>
      </c>
      <c r="F21" s="10"/>
      <c r="G21" s="8">
        <f aca="true" t="shared" si="0" ref="G21:J22">(G19/G17)-1</f>
        <v>-0.15425276309466607</v>
      </c>
      <c r="H21" s="8">
        <f t="shared" si="0"/>
        <v>-4.344065353195579</v>
      </c>
      <c r="I21" s="8">
        <f t="shared" si="0"/>
        <v>-1</v>
      </c>
      <c r="J21" s="8">
        <f t="shared" si="0"/>
        <v>-1</v>
      </c>
    </row>
    <row r="22" spans="5:10" ht="38.25">
      <c r="E22" s="1" t="s">
        <v>23</v>
      </c>
      <c r="F22" s="10"/>
      <c r="G22" s="8">
        <f t="shared" si="0"/>
        <v>-0.15425276309466607</v>
      </c>
      <c r="H22" s="8">
        <f t="shared" si="0"/>
        <v>-2.2491590581451226</v>
      </c>
      <c r="I22" s="8">
        <f t="shared" si="0"/>
        <v>-1.8327727054300817</v>
      </c>
      <c r="J22" s="8">
        <f t="shared" si="0"/>
        <v>-1.6245795290725613</v>
      </c>
    </row>
    <row r="23" spans="1:11" ht="12.75" customHeight="1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0" ht="25.5">
      <c r="A24" s="9" t="s">
        <v>15</v>
      </c>
      <c r="E24" s="1" t="s">
        <v>3</v>
      </c>
      <c r="F24" s="10"/>
      <c r="G24" s="1">
        <v>2123</v>
      </c>
      <c r="H24" s="1">
        <v>2123</v>
      </c>
      <c r="I24" s="1">
        <v>2123</v>
      </c>
      <c r="J24" s="1">
        <v>2123</v>
      </c>
    </row>
    <row r="25" spans="1:10" ht="38.25">
      <c r="A25" s="11"/>
      <c r="E25" s="1" t="s">
        <v>4</v>
      </c>
      <c r="F25" s="10"/>
      <c r="G25" s="1">
        <f>G24</f>
        <v>2123</v>
      </c>
      <c r="H25" s="1">
        <f>G25+H24</f>
        <v>4246</v>
      </c>
      <c r="I25" s="1">
        <f>H25+I24</f>
        <v>6369</v>
      </c>
      <c r="J25" s="1">
        <f>I25+J24</f>
        <v>8492</v>
      </c>
    </row>
    <row r="26" spans="5:10" ht="25.5">
      <c r="E26" s="1" t="s">
        <v>14</v>
      </c>
      <c r="F26" s="10"/>
      <c r="G26" s="1">
        <f>(G4-F4)*$E$4</f>
        <v>2320</v>
      </c>
      <c r="H26" s="1">
        <f>(H4-G4)*$E$4</f>
        <v>-389760</v>
      </c>
      <c r="I26" s="1">
        <f>(I4-H4)*$E$4</f>
        <v>0</v>
      </c>
      <c r="J26" s="1">
        <f>(J4-I4)*$E$4</f>
        <v>0</v>
      </c>
    </row>
    <row r="27" spans="5:10" ht="25.5">
      <c r="E27" s="1" t="s">
        <v>2</v>
      </c>
      <c r="F27" s="10"/>
      <c r="G27" s="12">
        <f>G26</f>
        <v>2320</v>
      </c>
      <c r="H27" s="1">
        <f>G27+H26</f>
        <v>-387440</v>
      </c>
      <c r="I27" s="1">
        <f>H27+I26</f>
        <v>-387440</v>
      </c>
      <c r="J27" s="1">
        <f>I27+J26</f>
        <v>-387440</v>
      </c>
    </row>
    <row r="28" spans="5:10" ht="38.25">
      <c r="E28" s="1" t="s">
        <v>8</v>
      </c>
      <c r="F28" s="10"/>
      <c r="G28" s="8">
        <f aca="true" t="shared" si="1" ref="G28:J29">(G26/G24)-1</f>
        <v>0.09279321714554878</v>
      </c>
      <c r="H28" s="8">
        <f t="shared" si="1"/>
        <v>-184.5892604804522</v>
      </c>
      <c r="I28" s="8">
        <f t="shared" si="1"/>
        <v>-1</v>
      </c>
      <c r="J28" s="8">
        <f t="shared" si="1"/>
        <v>-1</v>
      </c>
    </row>
    <row r="29" spans="5:10" ht="38.25">
      <c r="E29" s="1" t="s">
        <v>23</v>
      </c>
      <c r="F29" s="10"/>
      <c r="G29" s="8">
        <f t="shared" si="1"/>
        <v>0.09279321714554878</v>
      </c>
      <c r="H29" s="8">
        <f t="shared" si="1"/>
        <v>-92.24823363165332</v>
      </c>
      <c r="I29" s="8">
        <f t="shared" si="1"/>
        <v>-61.83215575443555</v>
      </c>
      <c r="J29" s="8">
        <f t="shared" si="1"/>
        <v>-46.62411681582666</v>
      </c>
    </row>
    <row r="30" spans="1:11" ht="12.75" customHeight="1">
      <c r="A30" s="7" t="s">
        <v>10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0" ht="25.5">
      <c r="A31" s="9" t="s">
        <v>12</v>
      </c>
      <c r="E31" s="1" t="s">
        <v>3</v>
      </c>
      <c r="F31" s="10"/>
      <c r="G31" s="1">
        <v>2014</v>
      </c>
      <c r="H31" s="1">
        <v>2014</v>
      </c>
      <c r="I31" s="1">
        <v>2014</v>
      </c>
      <c r="J31" s="1">
        <v>2014</v>
      </c>
    </row>
    <row r="32" spans="1:10" ht="38.25">
      <c r="A32" s="11"/>
      <c r="E32" s="1" t="s">
        <v>4</v>
      </c>
      <c r="F32" s="10"/>
      <c r="G32" s="1">
        <f>G31</f>
        <v>2014</v>
      </c>
      <c r="H32" s="1">
        <f>G32+H31</f>
        <v>4028</v>
      </c>
      <c r="I32" s="1">
        <f>H32+I31</f>
        <v>6042</v>
      </c>
      <c r="J32" s="1">
        <f>I32+J31</f>
        <v>8056</v>
      </c>
    </row>
    <row r="33" spans="5:10" ht="25.5">
      <c r="E33" s="1" t="s">
        <v>14</v>
      </c>
      <c r="F33" s="10"/>
      <c r="G33" s="1">
        <f>(G5-F5)*$E5</f>
        <v>2280</v>
      </c>
      <c r="H33" s="1">
        <f>(H5-G5)*$E5</f>
        <v>-124360</v>
      </c>
      <c r="I33" s="1">
        <f>(I5-H5)*$E5</f>
        <v>0</v>
      </c>
      <c r="J33" s="1">
        <f>(J5-I5)*$E5</f>
        <v>0</v>
      </c>
    </row>
    <row r="34" spans="5:10" ht="25.5">
      <c r="E34" s="1" t="s">
        <v>2</v>
      </c>
      <c r="F34" s="10"/>
      <c r="G34" s="12">
        <f>G33</f>
        <v>2280</v>
      </c>
      <c r="H34" s="1">
        <f>G34+H33</f>
        <v>-122080</v>
      </c>
      <c r="I34" s="1">
        <f>H34+I33</f>
        <v>-122080</v>
      </c>
      <c r="J34" s="1">
        <f>I34+J33</f>
        <v>-122080</v>
      </c>
    </row>
    <row r="35" spans="5:10" ht="38.25">
      <c r="E35" s="1" t="s">
        <v>8</v>
      </c>
      <c r="F35" s="10"/>
      <c r="G35" s="8">
        <f aca="true" t="shared" si="2" ref="G35:J36">(G33/G31)-1</f>
        <v>0.13207547169811318</v>
      </c>
      <c r="H35" s="8">
        <f t="shared" si="2"/>
        <v>-62.747765640516384</v>
      </c>
      <c r="I35" s="8">
        <f t="shared" si="2"/>
        <v>-1</v>
      </c>
      <c r="J35" s="8">
        <f t="shared" si="2"/>
        <v>-1</v>
      </c>
    </row>
    <row r="36" spans="5:10" ht="38.25">
      <c r="E36" s="1" t="s">
        <v>23</v>
      </c>
      <c r="F36" s="10"/>
      <c r="G36" s="8">
        <f t="shared" si="2"/>
        <v>0.13207547169811318</v>
      </c>
      <c r="H36" s="8">
        <f t="shared" si="2"/>
        <v>-31.307845084409134</v>
      </c>
      <c r="I36" s="8">
        <f t="shared" si="2"/>
        <v>-21.205230056272757</v>
      </c>
      <c r="J36" s="8">
        <f t="shared" si="2"/>
        <v>-16.15392254220457</v>
      </c>
    </row>
    <row r="37" spans="1:11" ht="12.75" customHeight="1">
      <c r="A37" s="7" t="s">
        <v>10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0" ht="25.5">
      <c r="A38" s="9" t="s">
        <v>6</v>
      </c>
      <c r="E38" s="1" t="s">
        <v>3</v>
      </c>
      <c r="F38" s="10"/>
      <c r="G38" s="1">
        <v>1575</v>
      </c>
      <c r="H38" s="1">
        <v>1575</v>
      </c>
      <c r="I38" s="1">
        <v>1575</v>
      </c>
      <c r="J38" s="1">
        <v>1575</v>
      </c>
    </row>
    <row r="39" spans="1:10" ht="38.25">
      <c r="A39" s="11"/>
      <c r="E39" s="1" t="s">
        <v>4</v>
      </c>
      <c r="F39" s="10"/>
      <c r="G39" s="1">
        <f>G38</f>
        <v>1575</v>
      </c>
      <c r="H39" s="1">
        <f>G39+H38</f>
        <v>3150</v>
      </c>
      <c r="I39" s="1">
        <f>H39+I38</f>
        <v>4725</v>
      </c>
      <c r="J39" s="1">
        <f>I39+J38</f>
        <v>6300</v>
      </c>
    </row>
    <row r="40" spans="5:10" ht="25.5">
      <c r="E40" s="1" t="s">
        <v>14</v>
      </c>
      <c r="F40" s="10"/>
      <c r="G40" s="1">
        <f>(G6-F6)*$E6</f>
        <v>1648</v>
      </c>
      <c r="H40" s="1">
        <f>(H6-G6)*$E6</f>
        <v>-221376</v>
      </c>
      <c r="I40" s="1">
        <f>(I6-H6)*$E6</f>
        <v>0</v>
      </c>
      <c r="J40" s="1">
        <f>(J6-I6)*$E6</f>
        <v>0</v>
      </c>
    </row>
    <row r="41" spans="5:10" ht="25.5">
      <c r="E41" s="1" t="s">
        <v>2</v>
      </c>
      <c r="F41" s="10"/>
      <c r="G41" s="12">
        <f>G40</f>
        <v>1648</v>
      </c>
      <c r="H41" s="1">
        <f>G41+H40</f>
        <v>-219728</v>
      </c>
      <c r="I41" s="1">
        <f>H41+I40</f>
        <v>-219728</v>
      </c>
      <c r="J41" s="1">
        <f>I41+J40</f>
        <v>-219728</v>
      </c>
    </row>
    <row r="42" spans="5:10" ht="38.25">
      <c r="E42" s="1" t="s">
        <v>8</v>
      </c>
      <c r="F42" s="10"/>
      <c r="G42" s="8">
        <f aca="true" t="shared" si="3" ref="G42:J43">(G40/G38)-1</f>
        <v>0.04634920634920636</v>
      </c>
      <c r="H42" s="8">
        <f t="shared" si="3"/>
        <v>-141.55619047619047</v>
      </c>
      <c r="I42" s="8">
        <f t="shared" si="3"/>
        <v>-1</v>
      </c>
      <c r="J42" s="8">
        <f t="shared" si="3"/>
        <v>-1</v>
      </c>
    </row>
    <row r="43" spans="5:10" ht="38.25">
      <c r="E43" s="1" t="s">
        <v>23</v>
      </c>
      <c r="F43" s="10"/>
      <c r="G43" s="8">
        <f t="shared" si="3"/>
        <v>0.04634920634920636</v>
      </c>
      <c r="H43" s="8">
        <f t="shared" si="3"/>
        <v>-70.75492063492064</v>
      </c>
      <c r="I43" s="8">
        <f t="shared" si="3"/>
        <v>-47.50328042328042</v>
      </c>
      <c r="J43" s="8">
        <f t="shared" si="3"/>
        <v>-35.87746031746032</v>
      </c>
    </row>
  </sheetData>
  <sheetProtection/>
  <mergeCells count="1">
    <mergeCell ref="B9:C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 Smith</cp:lastModifiedBy>
  <dcterms:created xsi:type="dcterms:W3CDTF">2011-02-11T16:47:55Z</dcterms:created>
  <dcterms:modified xsi:type="dcterms:W3CDTF">2011-02-11T16:47:55Z</dcterms:modified>
  <cp:category/>
  <cp:version/>
  <cp:contentType/>
  <cp:contentStatus/>
</cp:coreProperties>
</file>