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8" i="3" l="1"/>
  <c r="H19" i="3"/>
  <c r="H20" i="3"/>
  <c r="H21" i="3"/>
  <c r="H22" i="3"/>
  <c r="H11" i="3" l="1"/>
  <c r="H12" i="3"/>
  <c r="H13" i="3"/>
  <c r="H14" i="3"/>
  <c r="H15" i="3"/>
  <c r="H16" i="3"/>
  <c r="H17" i="3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<sst xmlns="http://schemas.openxmlformats.org/spreadsheetml/2006/main" count="137" uniqueCount="125">
  <si>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</si>
  <si>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</si>
  <si>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</si>
  <si>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</si>
  <si>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</si>
  <si>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</si>
  <si>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</si>
  <si>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</si>
  <si>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</si>
  <si>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</si>
  <si>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</si>
  <si>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</si>
  <si>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</si>
  <si>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</si>
  <si>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</si>
  <si>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</si>
  <si>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</si>
  <si>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</si>
  <si>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</si>
  <si>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</si>
  <si>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</si>
  <si>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</si>
  <si>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</si>
  <si>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</si>
  <si>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</si>
  <si>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</si>
  <si>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</si>
  <si>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</si>
  <si>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</si>
  <si>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</si>
  <si>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</si>
  <si>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</si>
  <si>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</si>
  <si>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</si>
  <si>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</si>
  <si>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</si>
  <si>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</si>
  <si>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</si>
  <si>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</si>
  <si>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</si>
  <si>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</si>
  <si>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</si>
  <si>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</si>
  <si>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</si>
  <si>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</si>
  <si>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</si>
  <si>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</si>
  <si>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</si>
  <si>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</si>
  <si>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</si>
  <si>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</si>
  <si>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</si>
  <si>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</si>
  <si>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</si>
  <si>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</si>
  <si>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</si>
  <si>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</si>
  <si>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</si>
  <si>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</si>
  <si>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</si>
  <si>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</si>
  <si>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</si>
  <si>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</si>
  <si>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</si>
  <si>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</si>
  <si>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</si>
  <si>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</si>
  <si>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</si>
  <si>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</si>
  <si>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</si>
  <si>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</si>
  <si>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</si>
  <si>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</si>
  <si>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</si>
  <si>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</si>
  <si>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</si>
  <si>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479000 QCP - Capital Planning &amp; Devlp</t>
  </si>
  <si>
    <t>Dodson, David John</t>
  </si>
  <si>
    <t>Fulton, Lori A</t>
  </si>
  <si>
    <t>Patterson, Nathan Louis</t>
  </si>
  <si>
    <t>Raleigh, David D</t>
  </si>
  <si>
    <t>Trelstad, Brandon Lawrence</t>
  </si>
  <si>
    <t>OSU</t>
  </si>
  <si>
    <t>Corvallis</t>
  </si>
  <si>
    <t>Cleared for Work:</t>
  </si>
  <si>
    <t>(If other than Budget Authority)</t>
  </si>
  <si>
    <t>Marcia Ward</t>
  </si>
  <si>
    <t>Ramirez, Libby</t>
  </si>
  <si>
    <t>Roberts, Andy</t>
  </si>
  <si>
    <t>Supervisor ID</t>
  </si>
  <si>
    <t>CHC (Y/N)</t>
  </si>
  <si>
    <t>DMV (Y/N)</t>
  </si>
  <si>
    <t>CPD Alternative Transportation</t>
  </si>
  <si>
    <t>C51731</t>
  </si>
  <si>
    <t>NIA001</t>
  </si>
  <si>
    <t>CPD Archive Assistant</t>
  </si>
  <si>
    <t>C51732</t>
  </si>
  <si>
    <t>QCP010</t>
  </si>
  <si>
    <t>CPD AutoCAD Assistant</t>
  </si>
  <si>
    <t>C51733</t>
  </si>
  <si>
    <t>QCP030</t>
  </si>
  <si>
    <t>CPD Construction Support</t>
  </si>
  <si>
    <t>C51734</t>
  </si>
  <si>
    <t>CPD Data Analyst</t>
  </si>
  <si>
    <t>C51735</t>
  </si>
  <si>
    <t>QFS170</t>
  </si>
  <si>
    <t>CPD Engineer Infrastructure</t>
  </si>
  <si>
    <t>C51737</t>
  </si>
  <si>
    <t>CPD GIS Support</t>
  </si>
  <si>
    <t>C51738</t>
  </si>
  <si>
    <t>QSA120</t>
  </si>
  <si>
    <t>CPD Marketing Outreach Supt</t>
  </si>
  <si>
    <t>C51739</t>
  </si>
  <si>
    <t>CPD Planning</t>
  </si>
  <si>
    <t>C51740</t>
  </si>
  <si>
    <t>QCP020</t>
  </si>
  <si>
    <t>CPD Sustainability Tech Assist</t>
  </si>
  <si>
    <t>C52404</t>
  </si>
  <si>
    <t>CPD Technical Assistant</t>
  </si>
  <si>
    <t>C51741</t>
  </si>
  <si>
    <t>QCP110</t>
  </si>
  <si>
    <t>CPD EcoRep Support</t>
  </si>
  <si>
    <t>C51736</t>
  </si>
  <si>
    <t>Split</t>
  </si>
  <si>
    <t>Rev 4/5/2017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</si>
</sst>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2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25" dataCellStyle="Normal_Sheet1"/>
    <tableColumn id="3" name="Supervisor" dataDxfId="24" dataCellStyle="Normal_Sheet1"/>
    <tableColumn id="4" name="Rate of_x000a_Pay" dataDxfId="23" dataCellStyle="Comma"/>
    <tableColumn id="5" name="Index" dataDxfId="22" dataCellStyle="Normal_Sheet1"/>
    <tableColumn id="6" name="Activity" dataDxfId="21" dataCellStyle="Normal_Sheet1"/>
    <tableColumn id="7" name="Combined" dataDxfId="20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7" totalsRowShown="0" headerRowDxfId="19" dataDxfId="17" headerRowBorderDxfId="18" tableBorderDxfId="16" totalsRowBorderDxfId="15" dataCellStyle="Normal_Supervisor">
  <tableColumns count="1">
    <tableColumn id="1" name="Supervisors" dataDxfId="14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3" dataDxfId="11" headerRowBorderDxfId="12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0"/>
    <tableColumn id="3" name="First Name" dataDxfId="9"/>
    <tableColumn id="1" name="Student ID" dataDxfId="8"/>
    <tableColumn id="11" name="Student Email" dataDxfId="7"/>
    <tableColumn id="6" name="Start Date" dataDxfId="6"/>
    <tableColumn id="4" name="Position" dataDxfId="5"/>
    <tableColumn id="9" name="Supervisor Name" dataDxfId="4"/>
    <tableColumn id="10" name="Supervisor ID" dataDxfId="3"/>
    <tableColumn id="5" name="Rate of Pay" dataDxfId="2"/>
    <tableColumn id="7" name="CHC (Y/N)" dataDxfId="1"/>
    <tableColumn id="8" name="DMV (Y/N)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topLeftCell="A40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6"/>
    </row>
    <row r="2" spans="1:40" ht="24.75" customHeight="1" x14ac:dyDescent="0.25">
      <c r="A2" s="6"/>
      <c r="B2" s="123" t="s">
        <v>51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4"/>
    </row>
    <row r="3" spans="1:40" ht="12.75" customHeight="1" x14ac:dyDescent="0.25">
      <c r="A3" s="6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6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7">
        <f ca="1">NOW()</f>
        <v>42830.388167592595</v>
      </c>
      <c r="I11" s="118"/>
      <c r="J11" s="118"/>
      <c r="K11" s="118"/>
      <c r="L11" s="118"/>
      <c r="M11" s="118"/>
      <c r="N11" s="119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6"/>
      <c r="I13" s="97"/>
      <c r="J13" s="97"/>
      <c r="K13" s="97"/>
      <c r="L13" s="97"/>
      <c r="M13" s="97"/>
      <c r="N13" s="98"/>
      <c r="O13" s="15"/>
      <c r="P13" s="4" t="s">
        <v>6</v>
      </c>
      <c r="Q13" s="14"/>
      <c r="R13" s="14"/>
      <c r="S13" s="14"/>
      <c r="T13" s="14"/>
      <c r="U13" s="96"/>
      <c r="V13" s="97"/>
      <c r="W13" s="97"/>
      <c r="X13" s="97"/>
      <c r="Y13" s="97"/>
      <c r="Z13" s="97"/>
      <c r="AA13" s="98"/>
      <c r="AB13" s="15"/>
      <c r="AC13" s="13" t="s">
        <v>2</v>
      </c>
      <c r="AD13" s="13"/>
      <c r="AE13" s="13"/>
      <c r="AF13" s="4"/>
      <c r="AG13" s="127"/>
      <c r="AH13" s="128"/>
      <c r="AI13" s="128"/>
      <c r="AJ13" s="128"/>
      <c r="AK13" s="128"/>
      <c r="AL13" s="129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0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2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2" t="s">
        <v>60</v>
      </c>
      <c r="J19" s="113"/>
      <c r="K19" s="113"/>
      <c r="L19" s="113"/>
      <c r="M19" s="113"/>
      <c r="N19" s="113"/>
      <c r="O19" s="113"/>
      <c r="P19" s="113"/>
      <c r="Q19" s="113"/>
      <c r="R19" s="113"/>
      <c r="S19" s="114"/>
      <c r="T19" s="4"/>
      <c r="U19" s="4" t="s">
        <v>59</v>
      </c>
      <c r="V19" s="4"/>
      <c r="W19" s="4"/>
      <c r="X19" s="4"/>
      <c r="Y19" s="4"/>
      <c r="AA19" s="109" t="s">
        <v>60</v>
      </c>
      <c r="AB19" s="110"/>
      <c r="AC19" s="110"/>
      <c r="AD19" s="110"/>
      <c r="AE19" s="111"/>
      <c r="AF19" s="14"/>
      <c r="AH19" s="4" t="s">
        <v>63</v>
      </c>
      <c r="AI19" s="4"/>
      <c r="AJ19" s="4"/>
      <c r="AK19" s="107" t="s">
        <v>67</v>
      </c>
      <c r="AL19" s="108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6"/>
      <c r="J21" s="97"/>
      <c r="K21" s="97"/>
      <c r="L21" s="97"/>
      <c r="M21" s="97"/>
      <c r="N21" s="97"/>
      <c r="O21" s="97"/>
      <c r="P21" s="97"/>
      <c r="Q21" s="97"/>
      <c r="R21" s="97"/>
      <c r="S21" s="98"/>
      <c r="T21" s="4"/>
      <c r="U21" s="13" t="s">
        <v>62</v>
      </c>
      <c r="W21" s="13"/>
      <c r="X21" s="13"/>
      <c r="Z21" s="13"/>
      <c r="AA21" s="90"/>
      <c r="AB21" s="91"/>
      <c r="AC21" s="91"/>
      <c r="AD21" s="91"/>
      <c r="AE21" s="101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7"/>
      <c r="J23" s="118"/>
      <c r="K23" s="118"/>
      <c r="L23" s="118"/>
      <c r="M23" s="118"/>
      <c r="N23" s="119"/>
      <c r="O23" s="14"/>
      <c r="Q23" s="14"/>
      <c r="U23" s="13" t="s">
        <v>68</v>
      </c>
      <c r="AA23" s="130" t="s">
        <v>60</v>
      </c>
      <c r="AB23" s="131"/>
      <c r="AC23" s="131"/>
      <c r="AD23" s="131"/>
      <c r="AE23" s="132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2" t="str">
        <f>Lookups!B2</f>
        <v>479000 QCP - Capital Planning &amp; Devlp</v>
      </c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4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99"/>
      <c r="Q27" s="100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99"/>
      <c r="AG27" s="100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6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8"/>
      <c r="W31" s="4"/>
      <c r="X31" s="4"/>
      <c r="Y31" s="4"/>
      <c r="Z31" s="4"/>
      <c r="AA31" s="4"/>
      <c r="AB31" s="102"/>
      <c r="AC31" s="103"/>
      <c r="AD31" s="103"/>
      <c r="AE31" s="103"/>
      <c r="AF31" s="103"/>
      <c r="AG31" s="103"/>
      <c r="AH31" s="103"/>
      <c r="AI31" s="10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6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8"/>
      <c r="W33" s="4"/>
      <c r="X33" s="79" t="s">
        <v>85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4" t="s">
        <v>60</v>
      </c>
      <c r="J36" s="105"/>
      <c r="K36" s="105"/>
      <c r="L36" s="105"/>
      <c r="M36" s="105"/>
      <c r="N36" s="10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4" t="s">
        <v>46</v>
      </c>
      <c r="AB36" s="105"/>
      <c r="AC36" s="105"/>
      <c r="AD36" s="105"/>
      <c r="AE36" s="105"/>
      <c r="AF36" s="10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0"/>
      <c r="AL39" s="101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6" t="s">
        <v>86</v>
      </c>
      <c r="J41" s="97"/>
      <c r="K41" s="97"/>
      <c r="L41" s="97"/>
      <c r="M41" s="97"/>
      <c r="N41" s="97"/>
      <c r="O41" s="97"/>
      <c r="P41" s="97"/>
      <c r="Q41" s="97"/>
      <c r="R41" s="97"/>
      <c r="S41" s="98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0"/>
      <c r="AL41" s="101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6"/>
      <c r="J43" s="97"/>
      <c r="K43" s="97"/>
      <c r="L43" s="97"/>
      <c r="M43" s="97"/>
      <c r="N43" s="97"/>
      <c r="O43" s="97"/>
      <c r="P43" s="97"/>
      <c r="Q43" s="97"/>
      <c r="R43" s="97"/>
      <c r="S43" s="98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0"/>
      <c r="AL43" s="91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6" t="s">
        <v>82</v>
      </c>
      <c r="J45" s="97"/>
      <c r="K45" s="97"/>
      <c r="L45" s="97"/>
      <c r="M45" s="97"/>
      <c r="N45" s="97"/>
      <c r="O45" s="97"/>
      <c r="P45" s="97"/>
      <c r="Q45" s="97"/>
      <c r="R45" s="97"/>
      <c r="S45" s="98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0"/>
      <c r="AL45" s="91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6"/>
      <c r="J47" s="97"/>
      <c r="K47" s="97"/>
      <c r="L47" s="97"/>
      <c r="M47" s="97"/>
      <c r="N47" s="97"/>
      <c r="O47" s="97"/>
      <c r="P47" s="97"/>
      <c r="Q47" s="97"/>
      <c r="R47" s="97"/>
      <c r="S47" s="98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0"/>
      <c r="AL47" s="91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6"/>
      <c r="J49" s="97"/>
      <c r="K49" s="97"/>
      <c r="L49" s="97"/>
      <c r="M49" s="97"/>
      <c r="N49" s="97"/>
      <c r="O49" s="97"/>
      <c r="P49" s="97"/>
      <c r="Q49" s="97"/>
      <c r="R49" s="97"/>
      <c r="S49" s="98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0"/>
      <c r="AL49" s="91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6">
        <v>479000</v>
      </c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5"/>
      <c r="AH51" s="95"/>
      <c r="AI51" s="95"/>
      <c r="AJ51" s="95"/>
      <c r="AK51" s="95"/>
      <c r="AL51" s="95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2" t="s">
        <v>83</v>
      </c>
      <c r="J53" s="93"/>
      <c r="K53" s="93"/>
      <c r="L53" s="93"/>
      <c r="M53" s="93"/>
      <c r="N53" s="93"/>
      <c r="O53" s="93"/>
      <c r="P53" s="93"/>
      <c r="Q53" s="93"/>
      <c r="R53" s="93"/>
      <c r="S53" s="94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5"/>
      <c r="AH53" s="95"/>
      <c r="AI53" s="95"/>
      <c r="AJ53" s="95"/>
      <c r="AK53" s="95"/>
      <c r="AL53" s="95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84</v>
      </c>
      <c r="AA55" s="4"/>
      <c r="AB55" s="4"/>
      <c r="AC55" s="14"/>
      <c r="AD55" s="14"/>
      <c r="AE55" s="14"/>
      <c r="AF55" s="14"/>
      <c r="AG55" s="95"/>
      <c r="AH55" s="95"/>
      <c r="AI55" s="95"/>
      <c r="AJ55" s="95"/>
      <c r="AK55" s="95"/>
      <c r="AL55" s="95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89" t="s">
        <v>124</v>
      </c>
      <c r="C57" s="89"/>
      <c r="D57" s="89"/>
      <c r="E57" s="89"/>
      <c r="F57" s="89"/>
      <c r="G57" s="89"/>
      <c r="H57" s="8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3" t="s">
        <v>32</v>
      </c>
      <c r="E1" s="133"/>
      <c r="F1" s="133"/>
      <c r="G1" s="133"/>
    </row>
    <row r="2" spans="2:8" ht="15" customHeight="1" x14ac:dyDescent="0.2">
      <c r="B2" s="45" t="s">
        <v>33</v>
      </c>
      <c r="D2" s="133"/>
      <c r="E2" s="133"/>
      <c r="F2" s="133"/>
      <c r="G2" s="133"/>
    </row>
    <row r="3" spans="2:8" ht="15" customHeight="1" x14ac:dyDescent="0.2">
      <c r="D3" s="133"/>
      <c r="E3" s="133"/>
      <c r="F3" s="133"/>
      <c r="G3" s="133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4">
        <f>'Employee Hire'!I31</f>
        <v>0</v>
      </c>
      <c r="E5" s="135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92</v>
      </c>
      <c r="C11" t="s">
        <v>93</v>
      </c>
      <c r="D11" s="87"/>
      <c r="E11" s="88"/>
      <c r="F11" t="s">
        <v>94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Alternative Transportation  C51731 NIA001 </v>
      </c>
    </row>
    <row r="12" spans="2:8" ht="15" x14ac:dyDescent="0.25">
      <c r="B12" t="s">
        <v>95</v>
      </c>
      <c r="C12" t="s">
        <v>96</v>
      </c>
      <c r="D12" s="87"/>
      <c r="E12" s="88"/>
      <c r="F12" t="s">
        <v>97</v>
      </c>
      <c r="G12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Archive Assistant           C51732 QCP010 </v>
      </c>
    </row>
    <row r="13" spans="2:8" ht="15" x14ac:dyDescent="0.25">
      <c r="B13" t="s">
        <v>98</v>
      </c>
      <c r="C13" t="s">
        <v>99</v>
      </c>
      <c r="D13" s="87"/>
      <c r="E13" s="88"/>
      <c r="F13" t="s">
        <v>100</v>
      </c>
      <c r="G13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AutoCAD Assistant           C51733 QCP030 </v>
      </c>
    </row>
    <row r="14" spans="2:8" ht="15" x14ac:dyDescent="0.25">
      <c r="B14" t="s">
        <v>101</v>
      </c>
      <c r="C14" t="s">
        <v>102</v>
      </c>
      <c r="D14" s="87"/>
      <c r="E14" s="88"/>
      <c r="F14" t="s">
        <v>97</v>
      </c>
      <c r="G14"/>
      <c r="H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Construction Support        C51734 QCP010 </v>
      </c>
    </row>
    <row r="15" spans="2:8" ht="15" x14ac:dyDescent="0.25">
      <c r="B15" t="s">
        <v>103</v>
      </c>
      <c r="C15" t="s">
        <v>104</v>
      </c>
      <c r="D15" s="87"/>
      <c r="E15" s="88"/>
      <c r="F15" t="s">
        <v>105</v>
      </c>
      <c r="G15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Data Analyst                C51735 QFS170 </v>
      </c>
    </row>
    <row r="16" spans="2:8" ht="15" x14ac:dyDescent="0.25">
      <c r="B16" t="s">
        <v>106</v>
      </c>
      <c r="C16" t="s">
        <v>107</v>
      </c>
      <c r="D16" s="87"/>
      <c r="E16" s="88"/>
      <c r="F16" t="s">
        <v>97</v>
      </c>
      <c r="G16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Engineer Infrastructure     C51737 QCP010 </v>
      </c>
    </row>
    <row r="17" spans="2:8" ht="15" x14ac:dyDescent="0.25">
      <c r="B17" t="s">
        <v>108</v>
      </c>
      <c r="C17" t="s">
        <v>109</v>
      </c>
      <c r="D17" s="87"/>
      <c r="E17" s="88"/>
      <c r="F17" t="s">
        <v>110</v>
      </c>
      <c r="G17"/>
      <c r="H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GIS Support                 C51738 QSA120 </v>
      </c>
    </row>
    <row r="18" spans="2:8" ht="15" x14ac:dyDescent="0.25">
      <c r="B18" t="s">
        <v>111</v>
      </c>
      <c r="C18" t="s">
        <v>112</v>
      </c>
      <c r="D18" s="87"/>
      <c r="E18" s="88"/>
      <c r="F18" t="s">
        <v>105</v>
      </c>
      <c r="G18"/>
      <c r="H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Marketing Outreach Supt     C51739 QFS170 </v>
      </c>
    </row>
    <row r="19" spans="2:8" ht="15" x14ac:dyDescent="0.25">
      <c r="B19" t="s">
        <v>113</v>
      </c>
      <c r="C19" t="s">
        <v>114</v>
      </c>
      <c r="D19" s="87"/>
      <c r="E19" s="88"/>
      <c r="F19" t="s">
        <v>115</v>
      </c>
      <c r="G19"/>
      <c r="H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Planning                    C51740 QCP020 </v>
      </c>
    </row>
    <row r="20" spans="2:8" ht="15" x14ac:dyDescent="0.25">
      <c r="B20" t="s">
        <v>116</v>
      </c>
      <c r="C20" t="s">
        <v>117</v>
      </c>
      <c r="D20" s="87"/>
      <c r="E20" s="88"/>
      <c r="F20" t="s">
        <v>105</v>
      </c>
      <c r="G20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Sustainability Tech Assist  C52404 QFS170 </v>
      </c>
    </row>
    <row r="21" spans="2:8" ht="15" x14ac:dyDescent="0.25">
      <c r="B21" t="s">
        <v>118</v>
      </c>
      <c r="C21" t="s">
        <v>119</v>
      </c>
      <c r="D21" s="87"/>
      <c r="E21" s="88"/>
      <c r="F21" t="s">
        <v>120</v>
      </c>
      <c r="G21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Technical Assistant         C51741 QCP110 </v>
      </c>
    </row>
    <row r="22" spans="2:8" ht="15" x14ac:dyDescent="0.25">
      <c r="B22" t="s">
        <v>121</v>
      </c>
      <c r="C22" t="s">
        <v>122</v>
      </c>
      <c r="D22" s="87"/>
      <c r="E22" s="88"/>
      <c r="F22" t="s">
        <v>123</v>
      </c>
      <c r="G22" t="s">
        <v>123</v>
      </c>
      <c r="H22" s="86" t="str">
        <f>LEFT(tbl_Jobs[[#This Row],[Position Title]]&amp;"                                    ",32) &amp; tbl_Jobs[[#This Row],[Posn]] &amp; " " &amp; tbl_Jobs[[#This Row],[Index]] &amp; " " &amp; tbl_Jobs[[#This Row],[Activity]]</f>
        <v>CPD EcoRep Support              C51736 Split Split</v>
      </c>
    </row>
    <row r="23" spans="2:8" x14ac:dyDescent="0.2">
      <c r="D23" s="82"/>
      <c r="E23" s="83"/>
    </row>
    <row r="24" spans="2:8" x14ac:dyDescent="0.2">
      <c r="D24" s="82"/>
      <c r="E24" s="83"/>
    </row>
    <row r="25" spans="2:8" x14ac:dyDescent="0.2">
      <c r="D25" s="82"/>
      <c r="E25" s="83"/>
    </row>
    <row r="26" spans="2:8" x14ac:dyDescent="0.2">
      <c r="D26" s="82"/>
      <c r="E26" s="83"/>
    </row>
    <row r="27" spans="2:8" x14ac:dyDescent="0.2">
      <c r="D27" s="82"/>
      <c r="E27" s="83"/>
    </row>
    <row r="28" spans="2:8" x14ac:dyDescent="0.2">
      <c r="D28" s="82"/>
      <c r="E28" s="83"/>
    </row>
    <row r="29" spans="2:8" x14ac:dyDescent="0.2">
      <c r="D29" s="82"/>
      <c r="E29" s="83"/>
    </row>
    <row r="30" spans="2:8" x14ac:dyDescent="0.2">
      <c r="D30" s="82"/>
      <c r="E30" s="83"/>
    </row>
    <row r="31" spans="2:8" x14ac:dyDescent="0.2">
      <c r="D31" s="82"/>
      <c r="E31" s="83"/>
    </row>
    <row r="32" spans="2:8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2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8</v>
      </c>
    </row>
    <row r="9" spans="2:5" ht="15" x14ac:dyDescent="0.25">
      <c r="D9" s="74" t="s">
        <v>39</v>
      </c>
    </row>
    <row r="10" spans="2:5" ht="15" x14ac:dyDescent="0.25">
      <c r="D10" t="s">
        <v>77</v>
      </c>
    </row>
    <row r="11" spans="2:5" ht="15" x14ac:dyDescent="0.25">
      <c r="D11" t="s">
        <v>78</v>
      </c>
    </row>
    <row r="12" spans="2:5" ht="15" x14ac:dyDescent="0.25">
      <c r="D12" t="s">
        <v>79</v>
      </c>
    </row>
    <row r="13" spans="2:5" ht="15" x14ac:dyDescent="0.25">
      <c r="D13" t="s">
        <v>80</v>
      </c>
    </row>
    <row r="14" spans="2:5" ht="15" x14ac:dyDescent="0.25">
      <c r="D14" t="s">
        <v>87</v>
      </c>
    </row>
    <row r="15" spans="2:5" ht="15" x14ac:dyDescent="0.25">
      <c r="D15" t="s">
        <v>88</v>
      </c>
    </row>
    <row r="16" spans="2:5" ht="15" x14ac:dyDescent="0.25">
      <c r="D16" t="s">
        <v>81</v>
      </c>
    </row>
    <row r="17" spans="4:4" ht="15" x14ac:dyDescent="0.25">
      <c r="D17" s="77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89</v>
      </c>
      <c r="I4" s="62" t="s">
        <v>55</v>
      </c>
      <c r="J4" s="64" t="s">
        <v>90</v>
      </c>
      <c r="K4" s="64" t="s">
        <v>91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2017-04-05T16:18:59Z</dcterms:modified>
</cp:coreProperties>
</file>