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5" windowWidth="18645" windowHeight="11550" activeTab="0"/>
  </bookViews>
  <sheets>
    <sheet name="Budget Model-Majors" sheetId="1" r:id="rId1"/>
  </sheets>
  <definedNames>
    <definedName name="_xlnm.Print_Titles" localSheetId="0">'Budget Model-Majors'!$1:$3</definedName>
  </definedNames>
  <calcPr fullCalcOnLoad="1"/>
</workbook>
</file>

<file path=xl/sharedStrings.xml><?xml version="1.0" encoding="utf-8"?>
<sst xmlns="http://schemas.openxmlformats.org/spreadsheetml/2006/main" count="3063" uniqueCount="625">
  <si>
    <t>00-No College Designated, 01-College of Agricultural Sci, 02-College of Business, 03-College of Education, 04-Pre-Engineering Program, 05-College of Forestry, 06-Home Economics &amp; Education, 07-College of Pharmacy, 08-College of Science, 09-Graduate School, 10-College of Liberal Arts, 11-Defense Education, 12-College of Health &amp; Human Perf, 13-College of Oceanic &amp; Atmos Sci, 14-University Exploratory Study, 15-College of Veterinary Medicine, 16-College of Engineering, 17-Interdisciplinary Programs, 18-University Honors College, 19-Academic Learning Services, 20-Overseas Study, 21-College of Health &amp; Human Sci, 22-Pre-Business Program, 23-Public Health &amp; Human Sci, 24-Coll of Earth, Ocean and Atmos, 25-Pre-Forestry Program</t>
  </si>
  <si>
    <t>Academic Year:</t>
  </si>
  <si>
    <t>Academic Year 2009-10</t>
  </si>
  <si>
    <t>As of:</t>
  </si>
  <si>
    <t>Course College:</t>
  </si>
  <si>
    <t>Academic Period:</t>
  </si>
  <si>
    <t>Y</t>
  </si>
  <si>
    <t>Incl Withdrawn:</t>
  </si>
  <si>
    <t>2010</t>
  </si>
  <si>
    <t>2011</t>
  </si>
  <si>
    <t>2012</t>
  </si>
  <si>
    <t>2013</t>
  </si>
  <si>
    <t>2014</t>
  </si>
  <si>
    <t>2015</t>
  </si>
  <si>
    <t>2016</t>
  </si>
  <si>
    <t>Term Type</t>
  </si>
  <si>
    <t>Campus</t>
  </si>
  <si>
    <t>Level</t>
  </si>
  <si>
    <t>Assoc</t>
  </si>
  <si>
    <t>Major</t>
  </si>
  <si>
    <t>Students Primary College</t>
  </si>
  <si>
    <t>Majors</t>
  </si>
  <si>
    <t>AYR</t>
  </si>
  <si>
    <t>Academic Year</t>
  </si>
  <si>
    <t>C</t>
  </si>
  <si>
    <t xml:space="preserve"> Oregon State - Corvallis</t>
  </si>
  <si>
    <t>01</t>
  </si>
  <si>
    <t>UGRAD</t>
  </si>
  <si>
    <t>OTH</t>
  </si>
  <si>
    <t>Taught to Other Students</t>
  </si>
  <si>
    <t>099</t>
  </si>
  <si>
    <t>Environment Econ, Policy &amp; Mgt</t>
  </si>
  <si>
    <t>08 - College of Science</t>
  </si>
  <si>
    <t>113</t>
  </si>
  <si>
    <t>Bioresource Research</t>
  </si>
  <si>
    <t>125</t>
  </si>
  <si>
    <t>Animal Sciences</t>
  </si>
  <si>
    <t>10 - College of Liberal Arts</t>
  </si>
  <si>
    <t>133</t>
  </si>
  <si>
    <t>Fisheries and Wildlife Science</t>
  </si>
  <si>
    <t>135</t>
  </si>
  <si>
    <t>Food Science and Technology</t>
  </si>
  <si>
    <t>140</t>
  </si>
  <si>
    <t>General Agriculture</t>
  </si>
  <si>
    <t>181</t>
  </si>
  <si>
    <t>Business Administration</t>
  </si>
  <si>
    <t>182</t>
  </si>
  <si>
    <t>Finance</t>
  </si>
  <si>
    <t>183</t>
  </si>
  <si>
    <t>Business Information Systems</t>
  </si>
  <si>
    <t>16 - College of Engineering</t>
  </si>
  <si>
    <t>232</t>
  </si>
  <si>
    <t>Pre-Education</t>
  </si>
  <si>
    <t>01 - College of Agricultural Sci</t>
  </si>
  <si>
    <t>21 - College of Health &amp; Human Sci</t>
  </si>
  <si>
    <t>641</t>
  </si>
  <si>
    <t>Accountancy</t>
  </si>
  <si>
    <t>233</t>
  </si>
  <si>
    <t>Education</t>
  </si>
  <si>
    <t>447</t>
  </si>
  <si>
    <t>Human Devel and Family Science</t>
  </si>
  <si>
    <t>02 - College of Business</t>
  </si>
  <si>
    <t>030</t>
  </si>
  <si>
    <t>Pre-Elect &amp; Computer Engineer</t>
  </si>
  <si>
    <t>294</t>
  </si>
  <si>
    <t>Pre-Bioengineering</t>
  </si>
  <si>
    <t>332</t>
  </si>
  <si>
    <t>Pre-Environmental Engineering</t>
  </si>
  <si>
    <t>333</t>
  </si>
  <si>
    <t>Pre-Chemical Engineering</t>
  </si>
  <si>
    <t>335</t>
  </si>
  <si>
    <t>Pre-Computer Science</t>
  </si>
  <si>
    <t>336</t>
  </si>
  <si>
    <t>Pre-Civil Engineering</t>
  </si>
  <si>
    <t>05 - College of Forestry</t>
  </si>
  <si>
    <t>342</t>
  </si>
  <si>
    <t>Pre-Engineering Physics</t>
  </si>
  <si>
    <t>351</t>
  </si>
  <si>
    <t>Pre-Mechanical Engineering</t>
  </si>
  <si>
    <t>360</t>
  </si>
  <si>
    <t>Pre-Industrial Engineering</t>
  </si>
  <si>
    <t>22 - Pre-Business Program</t>
  </si>
  <si>
    <t>368</t>
  </si>
  <si>
    <t>Pre-Construction Engr Mgt</t>
  </si>
  <si>
    <t>369</t>
  </si>
  <si>
    <t>Wood Science &amp; Technology</t>
  </si>
  <si>
    <t>04 - Pre-Engineering Program</t>
  </si>
  <si>
    <t>385</t>
  </si>
  <si>
    <t>Forest Management</t>
  </si>
  <si>
    <t>460</t>
  </si>
  <si>
    <t>Recreation Resource Management</t>
  </si>
  <si>
    <t>506</t>
  </si>
  <si>
    <t>Biochemistry and Biophysics</t>
  </si>
  <si>
    <t>509</t>
  </si>
  <si>
    <t>Biology</t>
  </si>
  <si>
    <t>520</t>
  </si>
  <si>
    <t>Chemistry</t>
  </si>
  <si>
    <t>540</t>
  </si>
  <si>
    <t>General Science</t>
  </si>
  <si>
    <t>541</t>
  </si>
  <si>
    <t>Earth Science</t>
  </si>
  <si>
    <t>542</t>
  </si>
  <si>
    <t>Environmental Science</t>
  </si>
  <si>
    <t>550</t>
  </si>
  <si>
    <t>Geology</t>
  </si>
  <si>
    <t>555</t>
  </si>
  <si>
    <t>Mathematical Sciences</t>
  </si>
  <si>
    <t>560</t>
  </si>
  <si>
    <t>Mathematics</t>
  </si>
  <si>
    <t>570</t>
  </si>
  <si>
    <t>Microbiology</t>
  </si>
  <si>
    <t>590</t>
  </si>
  <si>
    <t>Physics</t>
  </si>
  <si>
    <t>592</t>
  </si>
  <si>
    <t>Computational Physics</t>
  </si>
  <si>
    <t>620</t>
  </si>
  <si>
    <t>Zoology</t>
  </si>
  <si>
    <t>011</t>
  </si>
  <si>
    <t>Honors Scholar</t>
  </si>
  <si>
    <t>012</t>
  </si>
  <si>
    <t>Honors Associate</t>
  </si>
  <si>
    <t>859</t>
  </si>
  <si>
    <t>Applied Visual Arts</t>
  </si>
  <si>
    <t>860</t>
  </si>
  <si>
    <t>Anthropology</t>
  </si>
  <si>
    <t>880</t>
  </si>
  <si>
    <t>Art</t>
  </si>
  <si>
    <t>885</t>
  </si>
  <si>
    <t>Economics</t>
  </si>
  <si>
    <t>890</t>
  </si>
  <si>
    <t>English</t>
  </si>
  <si>
    <t>894</t>
  </si>
  <si>
    <t>Ethnic Studies</t>
  </si>
  <si>
    <t>900</t>
  </si>
  <si>
    <t>History</t>
  </si>
  <si>
    <t>910</t>
  </si>
  <si>
    <t>International Studies</t>
  </si>
  <si>
    <t>920</t>
  </si>
  <si>
    <t>Liberal Studies</t>
  </si>
  <si>
    <t>925</t>
  </si>
  <si>
    <t>French</t>
  </si>
  <si>
    <t>930</t>
  </si>
  <si>
    <t>German</t>
  </si>
  <si>
    <t>940</t>
  </si>
  <si>
    <t>Spanish</t>
  </si>
  <si>
    <t>950</t>
  </si>
  <si>
    <t>Music</t>
  </si>
  <si>
    <t>955</t>
  </si>
  <si>
    <t>Philosophy</t>
  </si>
  <si>
    <t>960</t>
  </si>
  <si>
    <t>Political Science</t>
  </si>
  <si>
    <t>965</t>
  </si>
  <si>
    <t>Psychology</t>
  </si>
  <si>
    <t>979</t>
  </si>
  <si>
    <t>Pre-Communication</t>
  </si>
  <si>
    <t>980</t>
  </si>
  <si>
    <t>Sociology</t>
  </si>
  <si>
    <t>985</t>
  </si>
  <si>
    <t>Speech Communication</t>
  </si>
  <si>
    <t>800</t>
  </si>
  <si>
    <t>University Exploratory Studies</t>
  </si>
  <si>
    <t>298</t>
  </si>
  <si>
    <t>Bioengineering</t>
  </si>
  <si>
    <t>306</t>
  </si>
  <si>
    <t>Civil Engineering</t>
  </si>
  <si>
    <t>307</t>
  </si>
  <si>
    <t>Computer Science</t>
  </si>
  <si>
    <t>321</t>
  </si>
  <si>
    <t>Mechanical Engineering</t>
  </si>
  <si>
    <t>326</t>
  </si>
  <si>
    <t>Radiation Health Physics</t>
  </si>
  <si>
    <t>338</t>
  </si>
  <si>
    <t>Construction Engineering Mgt</t>
  </si>
  <si>
    <t>400</t>
  </si>
  <si>
    <t>Apparel Design</t>
  </si>
  <si>
    <t>416</t>
  </si>
  <si>
    <t>Merchandising Management</t>
  </si>
  <si>
    <t>420</t>
  </si>
  <si>
    <t>Nutrition &amp; Food Mgt</t>
  </si>
  <si>
    <t>453</t>
  </si>
  <si>
    <t>Pre-Apparel</t>
  </si>
  <si>
    <t>454</t>
  </si>
  <si>
    <t>Pre-Interiors</t>
  </si>
  <si>
    <t>458</t>
  </si>
  <si>
    <t>Interior Design</t>
  </si>
  <si>
    <t>461</t>
  </si>
  <si>
    <t>Health Promo &amp; Health Behav</t>
  </si>
  <si>
    <t>462</t>
  </si>
  <si>
    <t>Pre-Health Management &amp; Policy</t>
  </si>
  <si>
    <t>465</t>
  </si>
  <si>
    <t>Health Management and Policy</t>
  </si>
  <si>
    <t>466</t>
  </si>
  <si>
    <t>Nutrition</t>
  </si>
  <si>
    <t>716</t>
  </si>
  <si>
    <t>Exercise and Sport Science</t>
  </si>
  <si>
    <t>180</t>
  </si>
  <si>
    <t>Pre-Business</t>
  </si>
  <si>
    <t>104</t>
  </si>
  <si>
    <t>Agricultural Business Manageme</t>
  </si>
  <si>
    <t>196</t>
  </si>
  <si>
    <t>Management</t>
  </si>
  <si>
    <t>799</t>
  </si>
  <si>
    <t>Marketing</t>
  </si>
  <si>
    <t>345</t>
  </si>
  <si>
    <t>Pre-General Engineering</t>
  </si>
  <si>
    <t>357</t>
  </si>
  <si>
    <t>Pre-Nuclear Engineering</t>
  </si>
  <si>
    <t>643</t>
  </si>
  <si>
    <t>Natural Resources</t>
  </si>
  <si>
    <t>545</t>
  </si>
  <si>
    <t>Geography</t>
  </si>
  <si>
    <t>039</t>
  </si>
  <si>
    <t>Elect &amp; Computer Engineering</t>
  </si>
  <si>
    <t>303</t>
  </si>
  <si>
    <t>Chemical Engineering</t>
  </si>
  <si>
    <t>311</t>
  </si>
  <si>
    <t>Environmental Engineering</t>
  </si>
  <si>
    <t>239</t>
  </si>
  <si>
    <t>Public Health</t>
  </si>
  <si>
    <t>120</t>
  </si>
  <si>
    <t>Crop and Soil Science</t>
  </si>
  <si>
    <t>515</t>
  </si>
  <si>
    <t>Botany</t>
  </si>
  <si>
    <t>363</t>
  </si>
  <si>
    <t>Pre-Manufacturing Engineering</t>
  </si>
  <si>
    <t>238</t>
  </si>
  <si>
    <t>Renewable Materials</t>
  </si>
  <si>
    <t>623</t>
  </si>
  <si>
    <t>Forest Operations Management</t>
  </si>
  <si>
    <t>C540</t>
  </si>
  <si>
    <t>Geographic Information Science</t>
  </si>
  <si>
    <t>867</t>
  </si>
  <si>
    <t>Women Studies</t>
  </si>
  <si>
    <t>C200</t>
  </si>
  <si>
    <t>Applied Ethics</t>
  </si>
  <si>
    <t>C868</t>
  </si>
  <si>
    <t>Medical Humanities</t>
  </si>
  <si>
    <t>23 - Public Health &amp; Human Sci</t>
  </si>
  <si>
    <t>C437</t>
  </si>
  <si>
    <t>Gerontology</t>
  </si>
  <si>
    <t>145</t>
  </si>
  <si>
    <t>Horticulture</t>
  </si>
  <si>
    <t>237</t>
  </si>
  <si>
    <t>Environmental Econ and Policy</t>
  </si>
  <si>
    <t>259</t>
  </si>
  <si>
    <t>Agricultural Sciences</t>
  </si>
  <si>
    <t>779</t>
  </si>
  <si>
    <t>Graphic Design</t>
  </si>
  <si>
    <t>851</t>
  </si>
  <si>
    <t>Innovation Management</t>
  </si>
  <si>
    <t>356</t>
  </si>
  <si>
    <t>Pre-Radiation Health Physics</t>
  </si>
  <si>
    <t>654</t>
  </si>
  <si>
    <t>Pre-Ecological Engineering</t>
  </si>
  <si>
    <t>380</t>
  </si>
  <si>
    <t>Forest Engineering</t>
  </si>
  <si>
    <t>C315</t>
  </si>
  <si>
    <t>Food in Culture and Soc Just</t>
  </si>
  <si>
    <t>185</t>
  </si>
  <si>
    <t>Undecided Business Administrat</t>
  </si>
  <si>
    <t>479</t>
  </si>
  <si>
    <t>Pre-Graphic Design</t>
  </si>
  <si>
    <t>248</t>
  </si>
  <si>
    <t>Pre-Athletic Training</t>
  </si>
  <si>
    <t>738</t>
  </si>
  <si>
    <t>Pre-Public Health</t>
  </si>
  <si>
    <t>657</t>
  </si>
  <si>
    <t>Environmental Sciences</t>
  </si>
  <si>
    <t>733</t>
  </si>
  <si>
    <t>870</t>
  </si>
  <si>
    <t>Sustainability</t>
  </si>
  <si>
    <t>473</t>
  </si>
  <si>
    <t>Digital Communication Arts</t>
  </si>
  <si>
    <t>323</t>
  </si>
  <si>
    <t>Industrial Engineering</t>
  </si>
  <si>
    <t>277</t>
  </si>
  <si>
    <t>Pre-Merchandising Management</t>
  </si>
  <si>
    <t>834</t>
  </si>
  <si>
    <t>Earth Sciences</t>
  </si>
  <si>
    <t>671</t>
  </si>
  <si>
    <t>C700</t>
  </si>
  <si>
    <t>Language in Culture</t>
  </si>
  <si>
    <t>C810</t>
  </si>
  <si>
    <t>Latin American Affairs</t>
  </si>
  <si>
    <t>24 - Coll of Earth, Ocean and Atmos</t>
  </si>
  <si>
    <t>450</t>
  </si>
  <si>
    <t>Ecological Engineering</t>
  </si>
  <si>
    <t>825</t>
  </si>
  <si>
    <t>Pre-Forest Engineering</t>
  </si>
  <si>
    <t>606</t>
  </si>
  <si>
    <t>BioHealth Sciences</t>
  </si>
  <si>
    <t>808</t>
  </si>
  <si>
    <t>Women, Gender, and Sexuality</t>
  </si>
  <si>
    <t>977</t>
  </si>
  <si>
    <t>Religious Studies</t>
  </si>
  <si>
    <t>840</t>
  </si>
  <si>
    <t>Kinesiology</t>
  </si>
  <si>
    <t>INT</t>
  </si>
  <si>
    <t>Taught to College</t>
  </si>
  <si>
    <t>622</t>
  </si>
  <si>
    <t>Rangeland Ecology &amp; Management</t>
  </si>
  <si>
    <t>25 - Pre-Forestry Program</t>
  </si>
  <si>
    <t>14 - University Exploratory Study</t>
  </si>
  <si>
    <t>309</t>
  </si>
  <si>
    <t>Electrical and Electronics Eng</t>
  </si>
  <si>
    <t>337</t>
  </si>
  <si>
    <t>Pre-Computer Engineering</t>
  </si>
  <si>
    <t>339</t>
  </si>
  <si>
    <t>Pre-Electrical Engineering</t>
  </si>
  <si>
    <t>361</t>
  </si>
  <si>
    <t>Pre-Forest/Civil Engineering</t>
  </si>
  <si>
    <t>381</t>
  </si>
  <si>
    <t>Forest - Civil Engineering</t>
  </si>
  <si>
    <t>397</t>
  </si>
  <si>
    <t>Forest Recreation Resources</t>
  </si>
  <si>
    <t>653</t>
  </si>
  <si>
    <t>Tourism and Outdoor Leadership</t>
  </si>
  <si>
    <t>565</t>
  </si>
  <si>
    <t>Medical Technology</t>
  </si>
  <si>
    <t>640</t>
  </si>
  <si>
    <t>Undecided Science Major</t>
  </si>
  <si>
    <t>865</t>
  </si>
  <si>
    <t>American Studies</t>
  </si>
  <si>
    <t>444</t>
  </si>
  <si>
    <t>Housing Studies</t>
  </si>
  <si>
    <t>12 - College of Health &amp; Human Perf</t>
  </si>
  <si>
    <t>308</t>
  </si>
  <si>
    <t>Computer Engineering</t>
  </si>
  <si>
    <t>312</t>
  </si>
  <si>
    <t>Engineering Physics</t>
  </si>
  <si>
    <t>317</t>
  </si>
  <si>
    <t>Manufacturing Engineering</t>
  </si>
  <si>
    <t>327</t>
  </si>
  <si>
    <t>Nuclear Engineering</t>
  </si>
  <si>
    <t>455</t>
  </si>
  <si>
    <t>Pre-Housing</t>
  </si>
  <si>
    <t>000</t>
  </si>
  <si>
    <t>Undecided Major</t>
  </si>
  <si>
    <t>244</t>
  </si>
  <si>
    <t>Athletic Training</t>
  </si>
  <si>
    <t>257</t>
  </si>
  <si>
    <t>Pre-Energy Systems Engineering</t>
  </si>
  <si>
    <t>C815</t>
  </si>
  <si>
    <t>Peace Studies</t>
  </si>
  <si>
    <t>C830</t>
  </si>
  <si>
    <t>Religion and Culture</t>
  </si>
  <si>
    <t>292</t>
  </si>
  <si>
    <t>Rangeland Sciences</t>
  </si>
  <si>
    <t>820</t>
  </si>
  <si>
    <t>Forestry</t>
  </si>
  <si>
    <t>810</t>
  </si>
  <si>
    <t>Pre-Forestry</t>
  </si>
  <si>
    <t>C808</t>
  </si>
  <si>
    <t>Women, Gender and Sexuality</t>
  </si>
  <si>
    <t>770</t>
  </si>
  <si>
    <t>Pre-Accountancy</t>
  </si>
  <si>
    <t>771</t>
  </si>
  <si>
    <t>Pre-Business Information Sys</t>
  </si>
  <si>
    <t>772</t>
  </si>
  <si>
    <t>Pre-Finance</t>
  </si>
  <si>
    <t>773</t>
  </si>
  <si>
    <t>Pre-Management</t>
  </si>
  <si>
    <t>774</t>
  </si>
  <si>
    <t>Pre-Marketing</t>
  </si>
  <si>
    <t>02</t>
  </si>
  <si>
    <t>POSTBAC</t>
  </si>
  <si>
    <t>03 - College of Education</t>
  </si>
  <si>
    <t>399</t>
  </si>
  <si>
    <t>Undecided Forestry</t>
  </si>
  <si>
    <t>C191</t>
  </si>
  <si>
    <t>Accounting</t>
  </si>
  <si>
    <t>600</t>
  </si>
  <si>
    <t>Pre-Medicine</t>
  </si>
  <si>
    <t>377</t>
  </si>
  <si>
    <t>Non-Degree Forestry</t>
  </si>
  <si>
    <t>205</t>
  </si>
  <si>
    <t>Pre-MBA</t>
  </si>
  <si>
    <t>04</t>
  </si>
  <si>
    <t>PHD</t>
  </si>
  <si>
    <t>1000</t>
  </si>
  <si>
    <t>Agricultural &amp; Resource Econom</t>
  </si>
  <si>
    <t>1200</t>
  </si>
  <si>
    <t>Crop Science</t>
  </si>
  <si>
    <t>1250</t>
  </si>
  <si>
    <t>Animal Science</t>
  </si>
  <si>
    <t>1280</t>
  </si>
  <si>
    <t>1290</t>
  </si>
  <si>
    <t>Applied Economics</t>
  </si>
  <si>
    <t>09 - Graduate School</t>
  </si>
  <si>
    <t>1300</t>
  </si>
  <si>
    <t>Fisheries Science</t>
  </si>
  <si>
    <t>1350</t>
  </si>
  <si>
    <t>1450</t>
  </si>
  <si>
    <t>1600</t>
  </si>
  <si>
    <t>Soil Science</t>
  </si>
  <si>
    <t>1750</t>
  </si>
  <si>
    <t>Wildlife Science</t>
  </si>
  <si>
    <t>5390</t>
  </si>
  <si>
    <t>Genetics</t>
  </si>
  <si>
    <t>6220</t>
  </si>
  <si>
    <t>9930</t>
  </si>
  <si>
    <t>Toxicology</t>
  </si>
  <si>
    <t>2310</t>
  </si>
  <si>
    <t>2970</t>
  </si>
  <si>
    <t>Counseling</t>
  </si>
  <si>
    <t>3690</t>
  </si>
  <si>
    <t>Wood Science</t>
  </si>
  <si>
    <t>3800</t>
  </si>
  <si>
    <t>3880</t>
  </si>
  <si>
    <t>Forest Resources</t>
  </si>
  <si>
    <t>3950</t>
  </si>
  <si>
    <t>Forest Science</t>
  </si>
  <si>
    <t>4700</t>
  </si>
  <si>
    <t>Pharmacy</t>
  </si>
  <si>
    <t>07 - College of Pharmacy</t>
  </si>
  <si>
    <t>5060</t>
  </si>
  <si>
    <t>5160</t>
  </si>
  <si>
    <t>Botany and Plant Pathology</t>
  </si>
  <si>
    <t>5200</t>
  </si>
  <si>
    <t>5350</t>
  </si>
  <si>
    <t>Entomology</t>
  </si>
  <si>
    <t>5450</t>
  </si>
  <si>
    <t>5500</t>
  </si>
  <si>
    <t>5600</t>
  </si>
  <si>
    <t>5620</t>
  </si>
  <si>
    <t>Mathematics Education</t>
  </si>
  <si>
    <t>5700</t>
  </si>
  <si>
    <t>5900</t>
  </si>
  <si>
    <t>6100</t>
  </si>
  <si>
    <t>Science Education</t>
  </si>
  <si>
    <t>6150</t>
  </si>
  <si>
    <t>Statistics</t>
  </si>
  <si>
    <t>6200</t>
  </si>
  <si>
    <t>0990</t>
  </si>
  <si>
    <t>Water Resources Policy &amp; Mgt</t>
  </si>
  <si>
    <t>3100</t>
  </si>
  <si>
    <t>Water Resources Engineering</t>
  </si>
  <si>
    <t>3530</t>
  </si>
  <si>
    <t>Water Resources Science</t>
  </si>
  <si>
    <t>5420</t>
  </si>
  <si>
    <t>6320</t>
  </si>
  <si>
    <t>9950</t>
  </si>
  <si>
    <t>Molecular and Cellular Biology</t>
  </si>
  <si>
    <t>5440</t>
  </si>
  <si>
    <t>History of Science</t>
  </si>
  <si>
    <t>8640</t>
  </si>
  <si>
    <t>Applied Anthropology</t>
  </si>
  <si>
    <t>8850</t>
  </si>
  <si>
    <t>7580</t>
  </si>
  <si>
    <t>5000</t>
  </si>
  <si>
    <t>Atmospheric Sciences</t>
  </si>
  <si>
    <t>13 - College of Oceanic &amp; Atmos Sci</t>
  </si>
  <si>
    <t>6500</t>
  </si>
  <si>
    <t>Geophysics</t>
  </si>
  <si>
    <t>6600</t>
  </si>
  <si>
    <t>Oceanography</t>
  </si>
  <si>
    <t>3020</t>
  </si>
  <si>
    <t>Bioresource Engineering</t>
  </si>
  <si>
    <t>3030</t>
  </si>
  <si>
    <t>3060</t>
  </si>
  <si>
    <t>3070</t>
  </si>
  <si>
    <t>3110</t>
  </si>
  <si>
    <t>Electrical and Computer Engr</t>
  </si>
  <si>
    <t>3190</t>
  </si>
  <si>
    <t>3200</t>
  </si>
  <si>
    <t>Materials Science</t>
  </si>
  <si>
    <t>3210</t>
  </si>
  <si>
    <t>3270</t>
  </si>
  <si>
    <t>3700</t>
  </si>
  <si>
    <t>Ocean Engineering</t>
  </si>
  <si>
    <t>3750</t>
  </si>
  <si>
    <t>3770</t>
  </si>
  <si>
    <t>Medical Physics</t>
  </si>
  <si>
    <t>4500</t>
  </si>
  <si>
    <t>Biological &amp; Ecological Engr.</t>
  </si>
  <si>
    <t>4410</t>
  </si>
  <si>
    <t>Design and Human Environment</t>
  </si>
  <si>
    <t>4470</t>
  </si>
  <si>
    <t>Human Development &amp; Family Stu</t>
  </si>
  <si>
    <t>4660</t>
  </si>
  <si>
    <t>7512</t>
  </si>
  <si>
    <t>Movement Studies in Disability</t>
  </si>
  <si>
    <t>7610</t>
  </si>
  <si>
    <t>Human Performance</t>
  </si>
  <si>
    <t>7640</t>
  </si>
  <si>
    <t>1100</t>
  </si>
  <si>
    <t>Forest Ecosystems and Society</t>
  </si>
  <si>
    <t>5001</t>
  </si>
  <si>
    <t>Ocean, Earth and Atmos Sci</t>
  </si>
  <si>
    <t>1090</t>
  </si>
  <si>
    <t>Sustainable Forest Management</t>
  </si>
  <si>
    <t>6420</t>
  </si>
  <si>
    <t>9570</t>
  </si>
  <si>
    <t>Public Policy</t>
  </si>
  <si>
    <t>9900</t>
  </si>
  <si>
    <t>Interdisciplinary Studies</t>
  </si>
  <si>
    <t>CG10</t>
  </si>
  <si>
    <t>CG11</t>
  </si>
  <si>
    <t>College and Univ Teaching</t>
  </si>
  <si>
    <t>3310</t>
  </si>
  <si>
    <t>2050</t>
  </si>
  <si>
    <t>4790</t>
  </si>
  <si>
    <t>Pharmaceutical Sciences</t>
  </si>
  <si>
    <t>9300</t>
  </si>
  <si>
    <t>Comparative Health Sciences</t>
  </si>
  <si>
    <t>3250</t>
  </si>
  <si>
    <t>Robotics</t>
  </si>
  <si>
    <t>CG03</t>
  </si>
  <si>
    <t>7700</t>
  </si>
  <si>
    <t>CG06</t>
  </si>
  <si>
    <t>Water Conflict Mgmt and Transf</t>
  </si>
  <si>
    <t>6550</t>
  </si>
  <si>
    <t>Marine Resource Management</t>
  </si>
  <si>
    <t>CG09</t>
  </si>
  <si>
    <t>Management for Science Profssn</t>
  </si>
  <si>
    <t>9980</t>
  </si>
  <si>
    <t>Veterinary Science</t>
  </si>
  <si>
    <t>CG08</t>
  </si>
  <si>
    <t>Fisheries Management</t>
  </si>
  <si>
    <t>03</t>
  </si>
  <si>
    <t>MST</t>
  </si>
  <si>
    <t>1050</t>
  </si>
  <si>
    <t>Agricultural Education</t>
  </si>
  <si>
    <t>1060</t>
  </si>
  <si>
    <t>Master of Agriculture</t>
  </si>
  <si>
    <t>2070</t>
  </si>
  <si>
    <t>Adult Education</t>
  </si>
  <si>
    <t>2120</t>
  </si>
  <si>
    <t>MAT/Elementary Education</t>
  </si>
  <si>
    <t>2190</t>
  </si>
  <si>
    <t>MAT/Music Education</t>
  </si>
  <si>
    <t>2200</t>
  </si>
  <si>
    <t>College Student Services Admin</t>
  </si>
  <si>
    <t>3900</t>
  </si>
  <si>
    <t>Forest Products</t>
  </si>
  <si>
    <t>5890</t>
  </si>
  <si>
    <t>Applied Physics</t>
  </si>
  <si>
    <t>8500</t>
  </si>
  <si>
    <t>Contemporary Hispanic Studies</t>
  </si>
  <si>
    <t>8900</t>
  </si>
  <si>
    <t>8920</t>
  </si>
  <si>
    <t>Creative Writing</t>
  </si>
  <si>
    <t>9580</t>
  </si>
  <si>
    <t>15 - College of Veterinary Medicine</t>
  </si>
  <si>
    <t>3380</t>
  </si>
  <si>
    <t>7490</t>
  </si>
  <si>
    <t>Env Health &amp; Occ Safety Mgt</t>
  </si>
  <si>
    <t>2250</t>
  </si>
  <si>
    <t>MAT/Family &amp; Consumer Sci Ed</t>
  </si>
  <si>
    <t>5820</t>
  </si>
  <si>
    <t>Operations Research</t>
  </si>
  <si>
    <t>4501</t>
  </si>
  <si>
    <t>Applied Systematics in Botany</t>
  </si>
  <si>
    <t>4502</t>
  </si>
  <si>
    <t>Applied Biotechnology</t>
  </si>
  <si>
    <t>6410</t>
  </si>
  <si>
    <t>Business Admin and Accountancy</t>
  </si>
  <si>
    <t>8680</t>
  </si>
  <si>
    <t>8008</t>
  </si>
  <si>
    <t>CG01</t>
  </si>
  <si>
    <t>Sustainable Natural Resources</t>
  </si>
  <si>
    <t>CG07</t>
  </si>
  <si>
    <t>2430</t>
  </si>
  <si>
    <t>CG12</t>
  </si>
  <si>
    <t>Wildlife Management</t>
  </si>
  <si>
    <t>07</t>
  </si>
  <si>
    <t>CRT</t>
  </si>
  <si>
    <t>CG14</t>
  </si>
  <si>
    <t>Business Analytics</t>
  </si>
  <si>
    <t>06</t>
  </si>
  <si>
    <t>PRO</t>
  </si>
  <si>
    <t>4780</t>
  </si>
  <si>
    <t>Pharmacy (Pharm.D. 4-year)</t>
  </si>
  <si>
    <t>E360</t>
  </si>
  <si>
    <t>ESOL/Bilingual</t>
  </si>
  <si>
    <t>499</t>
  </si>
  <si>
    <t>Non-Degree Science</t>
  </si>
  <si>
    <t>9920</t>
  </si>
  <si>
    <t>Non-Degree Graduate</t>
  </si>
  <si>
    <t>179</t>
  </si>
  <si>
    <t>Non-Degree Business</t>
  </si>
  <si>
    <t>919</t>
  </si>
  <si>
    <t>Non-Degree Liberal Arts</t>
  </si>
  <si>
    <t>696</t>
  </si>
  <si>
    <t>Non-Degree Pub Health &amp; Hum Sc</t>
  </si>
  <si>
    <t>05</t>
  </si>
  <si>
    <t>9970</t>
  </si>
  <si>
    <t>Veterinary Medicine - DVM</t>
  </si>
  <si>
    <t>DSC</t>
  </si>
  <si>
    <t>Ecampus-All Locations</t>
  </si>
  <si>
    <t>1331</t>
  </si>
  <si>
    <t>Fisheries and Wildlife Admin</t>
  </si>
  <si>
    <t>CG13</t>
  </si>
  <si>
    <t>Urban Forestry</t>
  </si>
  <si>
    <t>139</t>
  </si>
  <si>
    <t>Non-Degree Agricultural Sci</t>
  </si>
  <si>
    <t>697</t>
  </si>
  <si>
    <t>Non-Degree Health &amp; Human Sci</t>
  </si>
  <si>
    <t>L</t>
  </si>
  <si>
    <t>LaGrande/EOU</t>
  </si>
  <si>
    <t>Grand Total</t>
  </si>
  <si>
    <t>Business</t>
  </si>
  <si>
    <t>Science</t>
  </si>
  <si>
    <t>Graduate School</t>
  </si>
  <si>
    <t>Liberal Arts</t>
  </si>
  <si>
    <t>Veterinary Medicine</t>
  </si>
  <si>
    <t>Engineering</t>
  </si>
  <si>
    <t>Public Health and Human Sciences</t>
  </si>
  <si>
    <t>Earth, Ocean, and Atmospheric Sciences</t>
  </si>
  <si>
    <t>Defense Education</t>
  </si>
  <si>
    <t>Interdisciplinary Programs</t>
  </si>
  <si>
    <t>Honors College</t>
  </si>
  <si>
    <t>Overseas Study</t>
  </si>
  <si>
    <t>Undergraduate</t>
  </si>
  <si>
    <t>Academic Learning Services (UESP)</t>
  </si>
  <si>
    <t>PhD</t>
  </si>
  <si>
    <t>Masters and Professional</t>
  </si>
  <si>
    <t>Certifcates and Other</t>
  </si>
  <si>
    <t>Interdisciplinary Programs (or international)</t>
  </si>
  <si>
    <t>cross check</t>
  </si>
  <si>
    <r>
      <t xml:space="preserve"> Budget Model - Majors 
</t>
    </r>
    <r>
      <rPr>
        <b/>
        <sz val="11"/>
        <color indexed="10"/>
        <rFont val="Soho Std"/>
        <family val="0"/>
      </rPr>
      <t xml:space="preserve">Reconciles with STU0301  - Majors
</t>
    </r>
    <r>
      <rPr>
        <b/>
        <u val="single"/>
        <sz val="11"/>
        <color indexed="10"/>
        <rFont val="Soho Std"/>
        <family val="0"/>
      </rPr>
      <t>Excludes Non-Degree Graduates and Undergraduates</t>
    </r>
  </si>
  <si>
    <t>Undergraduate Totals</t>
  </si>
  <si>
    <t>Doctorate Totals</t>
  </si>
  <si>
    <t>Masters &amp; Professional Totals</t>
  </si>
  <si>
    <t>Certificate &amp; Other Totals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</si>
</sst>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\(#,##0_);\(#,##0\)"/>
    <numFmt numFmtId="167" formatCode="\(#,##0_);[Red]\(#,##0\)"/>
    <numFmt numFmtId="168" formatCode="\(#,##0.00_);\(#,##0.00\)"/>
    <numFmt numFmtId="169" formatCode="\(#,##0.00_);[Red]\(#,##0.00\)"/>
    <numFmt numFmtId="170" formatCode="[$-10409]m/d/yyyy"/>
    <numFmt numFmtId="171" formatCode="[$-10409]#,##0;\(#,##0\)"/>
    <numFmt numFmtId="172" formatCode="0.0%"/>
    <numFmt numFmtId="173" formatCode="[$-409]dddd\,\ mmmm\ dd\,\ yyyy"/>
    <numFmt numFmtId="174" formatCode="yyyy"/>
    <numFmt numFmtId="175" formatCode="[$-409]h:mm:ss\ AM/PM"/>
  </numFmts>
  <fonts count="58">
    <font>
      <sz val="10"/>
      <name val="Arial"/>
      <family val="0"/>
    </font>
    <font>
      <b/>
      <sz val="8"/>
      <color indexed="9"/>
      <name val="Roboto"/>
      <family val="0"/>
    </font>
    <font>
      <b/>
      <sz val="11"/>
      <color indexed="10"/>
      <name val="Soho Std"/>
      <family val="0"/>
    </font>
    <font>
      <b/>
      <sz val="18"/>
      <color indexed="10"/>
      <name val="Soho Std"/>
      <family val="0"/>
    </font>
    <font>
      <b/>
      <sz val="8"/>
      <color indexed="10"/>
      <name val="Roboto"/>
      <family val="0"/>
    </font>
    <font>
      <b/>
      <sz val="8"/>
      <color indexed="8"/>
      <name val="Roboto"/>
      <family val="0"/>
    </font>
    <font>
      <b/>
      <sz val="8"/>
      <color indexed="12"/>
      <name val="Roboto"/>
      <family val="0"/>
    </font>
    <font>
      <b/>
      <sz val="7.75"/>
      <color indexed="8"/>
      <name val="Roboto"/>
      <family val="0"/>
    </font>
    <font>
      <sz val="8"/>
      <color indexed="8"/>
      <name val="Roboto"/>
      <family val="0"/>
    </font>
    <font>
      <sz val="8"/>
      <name val="Roboto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u val="single"/>
      <sz val="8"/>
      <color indexed="8"/>
      <name val="Arial"/>
      <family val="2"/>
    </font>
    <font>
      <b/>
      <u val="single"/>
      <sz val="11"/>
      <color indexed="10"/>
      <name val="Soho Std"/>
      <family val="0"/>
    </font>
    <font>
      <sz val="12"/>
      <color indexed="8"/>
      <name val="Calibri"/>
      <family val="2"/>
    </font>
    <font>
      <sz val="12"/>
      <color indexed="13"/>
      <name val="Calibri"/>
      <family val="2"/>
    </font>
    <font>
      <sz val="12"/>
      <color indexed="25"/>
      <name val="Calibri"/>
      <family val="2"/>
    </font>
    <font>
      <b/>
      <sz val="12"/>
      <color indexed="52"/>
      <name val="Calibri"/>
      <family val="2"/>
    </font>
    <font>
      <b/>
      <sz val="12"/>
      <color indexed="13"/>
      <name val="Calibri"/>
      <family val="2"/>
    </font>
    <font>
      <i/>
      <sz val="12"/>
      <color indexed="12"/>
      <name val="Calibri"/>
      <family val="2"/>
    </font>
    <font>
      <sz val="12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color indexed="9"/>
      <name val="Roboto"/>
      <family val="0"/>
    </font>
    <font>
      <sz val="10"/>
      <color indexed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u val="single"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FF0000"/>
      <name val="Roboto"/>
      <family val="0"/>
    </font>
    <font>
      <sz val="10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7" fillId="33" borderId="12" xfId="0" applyFont="1" applyFill="1" applyBorder="1" applyAlignment="1" applyProtection="1">
      <alignment horizontal="left" vertical="top" wrapText="1" readingOrder="1"/>
      <protection locked="0"/>
    </xf>
    <xf numFmtId="0" fontId="7" fillId="34" borderId="13" xfId="0" applyFont="1" applyFill="1" applyBorder="1" applyAlignment="1" applyProtection="1">
      <alignment horizontal="center" vertical="top" wrapText="1" readingOrder="1"/>
      <protection locked="0"/>
    </xf>
    <xf numFmtId="0" fontId="7" fillId="34" borderId="13" xfId="0" applyFont="1" applyFill="1" applyBorder="1" applyAlignment="1" applyProtection="1">
      <alignment horizontal="left" vertical="top" wrapText="1" readingOrder="1"/>
      <protection locked="0"/>
    </xf>
    <xf numFmtId="171" fontId="8" fillId="33" borderId="14" xfId="0" applyNumberFormat="1" applyFont="1" applyFill="1" applyBorder="1" applyAlignment="1" applyProtection="1">
      <alignment horizontal="right" vertical="top" wrapText="1" readingOrder="1"/>
      <protection locked="0"/>
    </xf>
    <xf numFmtId="0" fontId="8" fillId="33" borderId="15" xfId="0" applyFont="1" applyFill="1" applyBorder="1" applyAlignment="1" applyProtection="1">
      <alignment horizontal="left" vertical="top" wrapText="1" readingOrder="1"/>
      <protection locked="0"/>
    </xf>
    <xf numFmtId="0" fontId="8" fillId="35" borderId="13" xfId="0" applyFont="1" applyFill="1" applyBorder="1" applyAlignment="1" applyProtection="1">
      <alignment horizontal="right" vertical="top" wrapText="1" readingOrder="1"/>
      <protection locked="0"/>
    </xf>
    <xf numFmtId="171" fontId="8" fillId="36" borderId="13" xfId="0" applyNumberFormat="1" applyFont="1" applyFill="1" applyBorder="1" applyAlignment="1" applyProtection="1">
      <alignment horizontal="right" vertical="top" wrapText="1" readingOrder="1"/>
      <protection locked="0"/>
    </xf>
    <xf numFmtId="0" fontId="8" fillId="36" borderId="13" xfId="0" applyFont="1" applyFill="1" applyBorder="1" applyAlignment="1" applyProtection="1">
      <alignment horizontal="right" vertical="top" wrapText="1" readingOrder="1"/>
      <protection locked="0"/>
    </xf>
    <xf numFmtId="171" fontId="8" fillId="33" borderId="13" xfId="0" applyNumberFormat="1" applyFont="1" applyFill="1" applyBorder="1" applyAlignment="1" applyProtection="1">
      <alignment horizontal="right" vertical="top" wrapText="1" readingOrder="1"/>
      <protection locked="0"/>
    </xf>
    <xf numFmtId="0" fontId="8" fillId="33" borderId="13" xfId="0" applyFont="1" applyFill="1" applyBorder="1" applyAlignment="1" applyProtection="1">
      <alignment horizontal="right" vertical="top" wrapText="1" readingOrder="1"/>
      <protection locked="0"/>
    </xf>
    <xf numFmtId="0" fontId="8" fillId="33" borderId="15" xfId="0" applyFont="1" applyFill="1" applyBorder="1" applyAlignment="1" applyProtection="1">
      <alignment horizontal="right" vertical="top" wrapText="1" readingOrder="1"/>
      <protection locked="0"/>
    </xf>
    <xf numFmtId="0" fontId="8" fillId="33" borderId="14" xfId="0" applyFont="1" applyFill="1" applyBorder="1" applyAlignment="1" applyProtection="1">
      <alignment horizontal="right" vertical="top" wrapText="1" readingOrder="1"/>
      <protection locked="0"/>
    </xf>
    <xf numFmtId="0" fontId="5" fillId="33" borderId="0" xfId="0" applyFont="1" applyFill="1" applyAlignment="1" applyProtection="1">
      <alignment horizontal="left" vertical="top" wrapText="1" readingOrder="1"/>
      <protection locked="0"/>
    </xf>
    <xf numFmtId="171" fontId="5" fillId="33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10" fillId="0" borderId="0" xfId="0" applyFont="1" applyAlignment="1">
      <alignment/>
    </xf>
    <xf numFmtId="0" fontId="10" fillId="0" borderId="0" xfId="0" applyFont="1" applyFill="1" applyBorder="1" applyAlignment="1" applyProtection="1">
      <alignment vertical="top" wrapText="1"/>
      <protection locked="0"/>
    </xf>
    <xf numFmtId="171" fontId="10" fillId="0" borderId="0" xfId="0" applyNumberFormat="1" applyFont="1" applyBorder="1" applyAlignment="1" applyProtection="1">
      <alignment vertical="top" wrapText="1"/>
      <protection locked="0"/>
    </xf>
    <xf numFmtId="3" fontId="10" fillId="0" borderId="0" xfId="0" applyNumberFormat="1" applyFont="1" applyBorder="1" applyAlignment="1" applyProtection="1">
      <alignment horizontal="right" vertical="top" wrapText="1"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171" fontId="10" fillId="0" borderId="0" xfId="0" applyNumberFormat="1" applyFont="1" applyBorder="1" applyAlignment="1" applyProtection="1">
      <alignment wrapText="1"/>
      <protection locked="0"/>
    </xf>
    <xf numFmtId="3" fontId="10" fillId="0" borderId="0" xfId="0" applyNumberFormat="1" applyFont="1" applyBorder="1" applyAlignment="1" applyProtection="1">
      <alignment horizontal="right" wrapText="1"/>
      <protection locked="0"/>
    </xf>
    <xf numFmtId="9" fontId="10" fillId="0" borderId="0" xfId="57" applyFont="1" applyBorder="1" applyAlignment="1" applyProtection="1">
      <alignment wrapText="1"/>
      <protection locked="0"/>
    </xf>
    <xf numFmtId="0" fontId="10" fillId="0" borderId="0" xfId="0" applyFont="1" applyAlignment="1">
      <alignment/>
    </xf>
    <xf numFmtId="171" fontId="10" fillId="0" borderId="0" xfId="0" applyNumberFormat="1" applyFont="1" applyAlignment="1">
      <alignment/>
    </xf>
    <xf numFmtId="0" fontId="11" fillId="0" borderId="0" xfId="0" applyFont="1" applyFill="1" applyBorder="1" applyAlignment="1" applyProtection="1">
      <alignment horizontal="left" indent="1" readingOrder="1"/>
      <protection locked="0"/>
    </xf>
    <xf numFmtId="0" fontId="12" fillId="0" borderId="17" xfId="0" applyFont="1" applyBorder="1" applyAlignment="1" applyProtection="1">
      <alignment wrapText="1"/>
      <protection locked="0"/>
    </xf>
    <xf numFmtId="3" fontId="12" fillId="0" borderId="17" xfId="0" applyNumberFormat="1" applyFont="1" applyBorder="1" applyAlignment="1" applyProtection="1">
      <alignment horizontal="right" wrapText="1"/>
      <protection locked="0"/>
    </xf>
    <xf numFmtId="172" fontId="10" fillId="0" borderId="0" xfId="57" applyNumberFormat="1" applyFont="1" applyBorder="1" applyAlignment="1" applyProtection="1">
      <alignment wrapText="1"/>
      <protection locked="0"/>
    </xf>
    <xf numFmtId="0" fontId="10" fillId="37" borderId="0" xfId="0" applyFont="1" applyFill="1" applyBorder="1" applyAlignment="1" applyProtection="1">
      <alignment wrapText="1"/>
      <protection locked="0"/>
    </xf>
    <xf numFmtId="0" fontId="11" fillId="37" borderId="0" xfId="0" applyFont="1" applyFill="1" applyBorder="1" applyAlignment="1" applyProtection="1">
      <alignment horizontal="left" indent="1" readingOrder="1"/>
      <protection locked="0"/>
    </xf>
    <xf numFmtId="3" fontId="10" fillId="37" borderId="0" xfId="0" applyNumberFormat="1" applyFont="1" applyFill="1" applyBorder="1" applyAlignment="1" applyProtection="1">
      <alignment horizontal="right" wrapText="1"/>
      <protection locked="0"/>
    </xf>
    <xf numFmtId="0" fontId="10" fillId="37" borderId="0" xfId="0" applyFont="1" applyFill="1" applyAlignment="1">
      <alignment/>
    </xf>
    <xf numFmtId="171" fontId="10" fillId="37" borderId="0" xfId="0" applyNumberFormat="1" applyFont="1" applyFill="1" applyBorder="1" applyAlignment="1" applyProtection="1">
      <alignment wrapText="1"/>
      <protection locked="0"/>
    </xf>
    <xf numFmtId="9" fontId="10" fillId="37" borderId="0" xfId="57" applyFont="1" applyFill="1" applyBorder="1" applyAlignment="1" applyProtection="1">
      <alignment wrapText="1"/>
      <protection locked="0"/>
    </xf>
    <xf numFmtId="171" fontId="10" fillId="37" borderId="0" xfId="0" applyNumberFormat="1" applyFont="1" applyFill="1" applyAlignment="1">
      <alignment/>
    </xf>
    <xf numFmtId="171" fontId="12" fillId="0" borderId="17" xfId="0" applyNumberFormat="1" applyFont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horizontal="left" readingOrder="1"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54" fillId="0" borderId="0" xfId="0" applyFont="1" applyFill="1" applyBorder="1" applyAlignment="1" applyProtection="1">
      <alignment horizontal="left"/>
      <protection locked="0"/>
    </xf>
    <xf numFmtId="0" fontId="55" fillId="0" borderId="0" xfId="0" applyFont="1" applyFill="1" applyBorder="1" applyAlignment="1" applyProtection="1">
      <alignment horizontal="left" indent="1"/>
      <protection locked="0"/>
    </xf>
    <xf numFmtId="0" fontId="55" fillId="37" borderId="0" xfId="0" applyFont="1" applyFill="1" applyBorder="1" applyAlignment="1" applyProtection="1">
      <alignment horizontal="left" indent="1"/>
      <protection locked="0"/>
    </xf>
    <xf numFmtId="0" fontId="8" fillId="38" borderId="15" xfId="0" applyFont="1" applyFill="1" applyBorder="1" applyAlignment="1" applyProtection="1">
      <alignment horizontal="left" vertical="top" wrapText="1" readingOrder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left"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170" fontId="5" fillId="0" borderId="0" xfId="0" applyNumberFormat="1" applyFont="1" applyAlignment="1" applyProtection="1">
      <alignment horizontal="left" vertical="top" wrapText="1" readingOrder="1"/>
      <protection locked="0"/>
    </xf>
    <xf numFmtId="0" fontId="7" fillId="33" borderId="12" xfId="0" applyFont="1" applyFill="1" applyBorder="1" applyAlignment="1" applyProtection="1">
      <alignment horizontal="left" vertical="top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7" fillId="34" borderId="13" xfId="0" applyFont="1" applyFill="1" applyBorder="1" applyAlignment="1" applyProtection="1">
      <alignment horizontal="center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7" fillId="34" borderId="13" xfId="0" applyFont="1" applyFill="1" applyBorder="1" applyAlignment="1" applyProtection="1">
      <alignment horizontal="left" vertical="top" wrapText="1" readingOrder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5" fillId="33" borderId="20" xfId="0" applyFont="1" applyFill="1" applyBorder="1" applyAlignment="1" applyProtection="1">
      <alignment horizontal="left" vertical="top" wrapText="1" readingOrder="1"/>
      <protection locked="0"/>
    </xf>
    <xf numFmtId="0" fontId="0" fillId="33" borderId="21" xfId="0" applyFill="1" applyBorder="1" applyAlignment="1" applyProtection="1">
      <alignment vertical="top" wrapText="1"/>
      <protection locked="0"/>
    </xf>
    <xf numFmtId="0" fontId="0" fillId="33" borderId="22" xfId="0" applyFill="1" applyBorder="1" applyAlignment="1" applyProtection="1">
      <alignment vertical="top" wrapText="1"/>
      <protection locked="0"/>
    </xf>
    <xf numFmtId="0" fontId="5" fillId="33" borderId="15" xfId="0" applyFont="1" applyFill="1" applyBorder="1" applyAlignment="1" applyProtection="1">
      <alignment horizontal="left" vertical="top" wrapText="1" readingOrder="1"/>
      <protection locked="0"/>
    </xf>
    <xf numFmtId="171" fontId="8" fillId="33" borderId="14" xfId="0" applyNumberFormat="1" applyFont="1" applyFill="1" applyBorder="1" applyAlignment="1" applyProtection="1">
      <alignment horizontal="right" vertical="top" wrapText="1" readingOrder="1"/>
      <protection locked="0"/>
    </xf>
    <xf numFmtId="0" fontId="8" fillId="33" borderId="20" xfId="0" applyFont="1" applyFill="1" applyBorder="1" applyAlignment="1" applyProtection="1">
      <alignment horizontal="left" vertical="top" wrapText="1" readingOrder="1"/>
      <protection locked="0"/>
    </xf>
    <xf numFmtId="0" fontId="8" fillId="33" borderId="15" xfId="0" applyFont="1" applyFill="1" applyBorder="1" applyAlignment="1" applyProtection="1">
      <alignment horizontal="left" vertical="top" wrapText="1" readingOrder="1"/>
      <protection locked="0"/>
    </xf>
    <xf numFmtId="0" fontId="8" fillId="39" borderId="20" xfId="0" applyFont="1" applyFill="1" applyBorder="1" applyAlignment="1" applyProtection="1">
      <alignment horizontal="left" vertical="top" wrapText="1" readingOrder="1"/>
      <protection locked="0"/>
    </xf>
    <xf numFmtId="0" fontId="0" fillId="37" borderId="23" xfId="0" applyFill="1" applyBorder="1" applyAlignment="1" applyProtection="1">
      <alignment vertical="top" wrapText="1"/>
      <protection locked="0"/>
    </xf>
    <xf numFmtId="0" fontId="0" fillId="39" borderId="21" xfId="0" applyFill="1" applyBorder="1" applyAlignment="1" applyProtection="1">
      <alignment vertical="top" wrapText="1"/>
      <protection locked="0"/>
    </xf>
    <xf numFmtId="0" fontId="0" fillId="37" borderId="0" xfId="0" applyFill="1" applyAlignment="1">
      <alignment/>
    </xf>
    <xf numFmtId="0" fontId="0" fillId="39" borderId="22" xfId="0" applyFill="1" applyBorder="1" applyAlignment="1" applyProtection="1">
      <alignment vertical="top" wrapText="1"/>
      <protection locked="0"/>
    </xf>
    <xf numFmtId="0" fontId="0" fillId="37" borderId="24" xfId="0" applyFill="1" applyBorder="1" applyAlignment="1" applyProtection="1">
      <alignment vertical="top" wrapText="1"/>
      <protection locked="0"/>
    </xf>
    <xf numFmtId="0" fontId="0" fillId="37" borderId="15" xfId="0" applyFill="1" applyBorder="1" applyAlignment="1" applyProtection="1">
      <alignment vertical="top" wrapText="1"/>
      <protection locked="0"/>
    </xf>
    <xf numFmtId="0" fontId="8" fillId="39" borderId="25" xfId="0" applyFont="1" applyFill="1" applyBorder="1" applyAlignment="1" applyProtection="1">
      <alignment horizontal="left" vertical="top" wrapText="1" readingOrder="1"/>
      <protection locked="0"/>
    </xf>
    <xf numFmtId="0" fontId="8" fillId="35" borderId="13" xfId="0" applyFont="1" applyFill="1" applyBorder="1" applyAlignment="1" applyProtection="1">
      <alignment horizontal="right" vertical="top" wrapText="1" readingOrder="1"/>
      <protection locked="0"/>
    </xf>
    <xf numFmtId="171" fontId="8" fillId="36" borderId="13" xfId="0" applyNumberFormat="1" applyFont="1" applyFill="1" applyBorder="1" applyAlignment="1" applyProtection="1">
      <alignment horizontal="right" vertical="top" wrapText="1" readingOrder="1"/>
      <protection locked="0"/>
    </xf>
    <xf numFmtId="0" fontId="8" fillId="36" borderId="13" xfId="0" applyFont="1" applyFill="1" applyBorder="1" applyAlignment="1" applyProtection="1">
      <alignment horizontal="right" vertical="top" wrapText="1" readingOrder="1"/>
      <protection locked="0"/>
    </xf>
    <xf numFmtId="171" fontId="8" fillId="33" borderId="13" xfId="0" applyNumberFormat="1" applyFont="1" applyFill="1" applyBorder="1" applyAlignment="1" applyProtection="1">
      <alignment horizontal="right" vertical="top" wrapText="1" readingOrder="1"/>
      <protection locked="0"/>
    </xf>
    <xf numFmtId="0" fontId="8" fillId="33" borderId="13" xfId="0" applyFont="1" applyFill="1" applyBorder="1" applyAlignment="1" applyProtection="1">
      <alignment horizontal="right" vertical="top" wrapText="1" readingOrder="1"/>
      <protection locked="0"/>
    </xf>
    <xf numFmtId="0" fontId="8" fillId="37" borderId="25" xfId="0" applyFont="1" applyFill="1" applyBorder="1" applyAlignment="1" applyProtection="1">
      <alignment horizontal="left" vertical="top" wrapText="1" readingOrder="1"/>
      <protection locked="0"/>
    </xf>
    <xf numFmtId="0" fontId="8" fillId="38" borderId="20" xfId="0" applyFont="1" applyFill="1" applyBorder="1" applyAlignment="1" applyProtection="1">
      <alignment horizontal="left" vertical="top" wrapText="1" readingOrder="1"/>
      <protection locked="0"/>
    </xf>
    <xf numFmtId="0" fontId="0" fillId="40" borderId="23" xfId="0" applyFill="1" applyBorder="1" applyAlignment="1" applyProtection="1">
      <alignment vertical="top" wrapText="1"/>
      <protection locked="0"/>
    </xf>
    <xf numFmtId="0" fontId="0" fillId="38" borderId="21" xfId="0" applyFill="1" applyBorder="1" applyAlignment="1" applyProtection="1">
      <alignment vertical="top" wrapText="1"/>
      <protection locked="0"/>
    </xf>
    <xf numFmtId="0" fontId="0" fillId="40" borderId="0" xfId="0" applyFill="1" applyAlignment="1">
      <alignment/>
    </xf>
    <xf numFmtId="0" fontId="0" fillId="38" borderId="22" xfId="0" applyFill="1" applyBorder="1" applyAlignment="1" applyProtection="1">
      <alignment vertical="top" wrapText="1"/>
      <protection locked="0"/>
    </xf>
    <xf numFmtId="0" fontId="0" fillId="40" borderId="24" xfId="0" applyFill="1" applyBorder="1" applyAlignment="1" applyProtection="1">
      <alignment vertical="top" wrapText="1"/>
      <protection locked="0"/>
    </xf>
    <xf numFmtId="0" fontId="0" fillId="40" borderId="15" xfId="0" applyFill="1" applyBorder="1" applyAlignment="1" applyProtection="1">
      <alignment vertical="top" wrapText="1"/>
      <protection locked="0"/>
    </xf>
    <xf numFmtId="0" fontId="8" fillId="38" borderId="25" xfId="0" applyFont="1" applyFill="1" applyBorder="1" applyAlignment="1" applyProtection="1">
      <alignment horizontal="left" vertical="top" wrapText="1" readingOrder="1"/>
      <protection locked="0"/>
    </xf>
    <xf numFmtId="0" fontId="8" fillId="40" borderId="25" xfId="0" applyFont="1" applyFill="1" applyBorder="1" applyAlignment="1" applyProtection="1">
      <alignment horizontal="left" vertical="top" wrapText="1" readingOrder="1"/>
      <protection locked="0"/>
    </xf>
    <xf numFmtId="0" fontId="56" fillId="40" borderId="25" xfId="0" applyFont="1" applyFill="1" applyBorder="1" applyAlignment="1" applyProtection="1">
      <alignment horizontal="left" vertical="top" wrapText="1" readingOrder="1"/>
      <protection locked="0"/>
    </xf>
    <xf numFmtId="0" fontId="57" fillId="40" borderId="23" xfId="0" applyFont="1" applyFill="1" applyBorder="1" applyAlignment="1" applyProtection="1">
      <alignment vertical="top" wrapText="1"/>
      <protection locked="0"/>
    </xf>
    <xf numFmtId="0" fontId="9" fillId="40" borderId="25" xfId="0" applyFont="1" applyFill="1" applyBorder="1" applyAlignment="1" applyProtection="1">
      <alignment horizontal="left" vertical="top" wrapText="1" readingOrder="1"/>
      <protection locked="0"/>
    </xf>
    <xf numFmtId="0" fontId="0" fillId="40" borderId="23" xfId="0" applyFont="1" applyFill="1" applyBorder="1" applyAlignment="1" applyProtection="1">
      <alignment vertical="top" wrapText="1"/>
      <protection locked="0"/>
    </xf>
    <xf numFmtId="0" fontId="8" fillId="38" borderId="15" xfId="0" applyFont="1" applyFill="1" applyBorder="1" applyAlignment="1" applyProtection="1">
      <alignment horizontal="left" vertical="top" wrapText="1" readingOrder="1"/>
      <protection locked="0"/>
    </xf>
    <xf numFmtId="0" fontId="8" fillId="33" borderId="15" xfId="0" applyFont="1" applyFill="1" applyBorder="1" applyAlignment="1" applyProtection="1">
      <alignment horizontal="right" vertical="top" wrapText="1" readingOrder="1"/>
      <protection locked="0"/>
    </xf>
    <xf numFmtId="0" fontId="0" fillId="0" borderId="23" xfId="0" applyBorder="1" applyAlignment="1" applyProtection="1">
      <alignment vertical="top" wrapText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8" fillId="35" borderId="25" xfId="0" applyFont="1" applyFill="1" applyBorder="1" applyAlignment="1" applyProtection="1">
      <alignment horizontal="left" vertical="top" wrapText="1" readingOrder="1"/>
      <protection locked="0"/>
    </xf>
    <xf numFmtId="0" fontId="0" fillId="35" borderId="21" xfId="0" applyFill="1" applyBorder="1" applyAlignment="1" applyProtection="1">
      <alignment vertical="top" wrapText="1"/>
      <protection locked="0"/>
    </xf>
    <xf numFmtId="0" fontId="8" fillId="41" borderId="25" xfId="0" applyFont="1" applyFill="1" applyBorder="1" applyAlignment="1" applyProtection="1">
      <alignment horizontal="left" vertical="top" wrapText="1" readingOrder="1"/>
      <protection locked="0"/>
    </xf>
    <xf numFmtId="0" fontId="0" fillId="36" borderId="21" xfId="0" applyFill="1" applyBorder="1" applyAlignment="1" applyProtection="1">
      <alignment vertical="top" wrapText="1"/>
      <protection locked="0"/>
    </xf>
    <xf numFmtId="0" fontId="8" fillId="42" borderId="25" xfId="0" applyFont="1" applyFill="1" applyBorder="1" applyAlignment="1" applyProtection="1">
      <alignment horizontal="left" vertical="top" wrapText="1" readingOrder="1"/>
      <protection locked="0"/>
    </xf>
    <xf numFmtId="0" fontId="0" fillId="2" borderId="23" xfId="0" applyFill="1" applyBorder="1" applyAlignment="1" applyProtection="1">
      <alignment vertical="top" wrapText="1"/>
      <protection locked="0"/>
    </xf>
    <xf numFmtId="0" fontId="8" fillId="33" borderId="25" xfId="0" applyFont="1" applyFill="1" applyBorder="1" applyAlignment="1" applyProtection="1">
      <alignment horizontal="left" vertical="top" wrapText="1" readingOrder="1"/>
      <protection locked="0"/>
    </xf>
    <xf numFmtId="0" fontId="8" fillId="43" borderId="25" xfId="0" applyFont="1" applyFill="1" applyBorder="1" applyAlignment="1" applyProtection="1">
      <alignment horizontal="left" vertical="top" wrapText="1" readingOrder="1"/>
      <protection locked="0"/>
    </xf>
    <xf numFmtId="0" fontId="0" fillId="44" borderId="23" xfId="0" applyFill="1" applyBorder="1" applyAlignment="1" applyProtection="1">
      <alignment vertical="top" wrapText="1"/>
      <protection locked="0"/>
    </xf>
    <xf numFmtId="0" fontId="0" fillId="45" borderId="23" xfId="0" applyFill="1" applyBorder="1" applyAlignment="1" applyProtection="1">
      <alignment vertical="top" wrapText="1"/>
      <protection locked="0"/>
    </xf>
    <xf numFmtId="0" fontId="8" fillId="46" borderId="25" xfId="0" applyFont="1" applyFill="1" applyBorder="1" applyAlignment="1" applyProtection="1">
      <alignment horizontal="left" vertical="top" wrapText="1" readingOrder="1"/>
      <protection locked="0"/>
    </xf>
    <xf numFmtId="0" fontId="0" fillId="47" borderId="23" xfId="0" applyFill="1" applyBorder="1" applyAlignment="1" applyProtection="1">
      <alignment vertical="top" wrapText="1"/>
      <protection locked="0"/>
    </xf>
    <xf numFmtId="0" fontId="8" fillId="48" borderId="25" xfId="0" applyFont="1" applyFill="1" applyBorder="1" applyAlignment="1" applyProtection="1">
      <alignment horizontal="left" vertical="top" wrapText="1" readingOrder="1"/>
      <protection locked="0"/>
    </xf>
    <xf numFmtId="0" fontId="0" fillId="49" borderId="23" xfId="0" applyFill="1" applyBorder="1" applyAlignment="1" applyProtection="1">
      <alignment vertical="top" wrapText="1"/>
      <protection locked="0"/>
    </xf>
    <xf numFmtId="0" fontId="8" fillId="50" borderId="25" xfId="0" applyFont="1" applyFill="1" applyBorder="1" applyAlignment="1" applyProtection="1">
      <alignment horizontal="left" vertical="top" wrapText="1" readingOrder="1"/>
      <protection locked="0"/>
    </xf>
    <xf numFmtId="0" fontId="0" fillId="51" borderId="23" xfId="0" applyFill="1" applyBorder="1" applyAlignment="1" applyProtection="1">
      <alignment vertical="top" wrapText="1"/>
      <protection locked="0"/>
    </xf>
    <xf numFmtId="0" fontId="8" fillId="52" borderId="25" xfId="0" applyFont="1" applyFill="1" applyBorder="1" applyAlignment="1" applyProtection="1">
      <alignment horizontal="left" vertical="top" wrapText="1" readingOrder="1"/>
      <protection locked="0"/>
    </xf>
    <xf numFmtId="0" fontId="0" fillId="18" borderId="23" xfId="0" applyFill="1" applyBorder="1" applyAlignment="1" applyProtection="1">
      <alignment vertical="top" wrapText="1"/>
      <protection locked="0"/>
    </xf>
    <xf numFmtId="0" fontId="8" fillId="53" borderId="25" xfId="0" applyFont="1" applyFill="1" applyBorder="1" applyAlignment="1" applyProtection="1">
      <alignment horizontal="left" vertical="top" wrapText="1" readingOrder="1"/>
      <protection locked="0"/>
    </xf>
    <xf numFmtId="0" fontId="0" fillId="54" borderId="23" xfId="0" applyFill="1" applyBorder="1" applyAlignment="1" applyProtection="1">
      <alignment vertical="top" wrapText="1"/>
      <protection locked="0"/>
    </xf>
    <xf numFmtId="0" fontId="8" fillId="33" borderId="14" xfId="0" applyFont="1" applyFill="1" applyBorder="1" applyAlignment="1" applyProtection="1">
      <alignment horizontal="right" vertical="top" wrapText="1" readingOrder="1"/>
      <protection locked="0"/>
    </xf>
    <xf numFmtId="0" fontId="5" fillId="33" borderId="0" xfId="0" applyFont="1" applyFill="1" applyAlignment="1" applyProtection="1">
      <alignment horizontal="left" vertical="top" wrapText="1" readingOrder="1"/>
      <protection locked="0"/>
    </xf>
    <xf numFmtId="0" fontId="5" fillId="33" borderId="16" xfId="0" applyFont="1" applyFill="1" applyBorder="1" applyAlignment="1" applyProtection="1">
      <alignment horizontal="left"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171" fontId="5" fillId="33" borderId="16" xfId="0" applyNumberFormat="1" applyFont="1" applyFill="1" applyBorder="1" applyAlignment="1" applyProtection="1">
      <alignment horizontal="right" vertical="top" wrapText="1" readingOrder="1"/>
      <protection locked="0"/>
    </xf>
    <xf numFmtId="0" fontId="34" fillId="0" borderId="0" xfId="0" applyFont="1" applyBorder="1" applyAlignment="1" applyProtection="1">
      <alignment vertical="top" wrapText="1"/>
      <protection locked="0"/>
    </xf>
    <xf numFmtId="0" fontId="35" fillId="0" borderId="26" xfId="0" applyNumberFormat="1" applyFont="1" applyFill="1" applyBorder="1" applyAlignment="1" applyProtection="1">
      <alignment horizontal="center" vertical="top" wrapText="1" readingOrder="1"/>
      <protection locked="0"/>
    </xf>
    <xf numFmtId="0" fontId="35" fillId="0" borderId="26" xfId="0" applyNumberFormat="1" applyFont="1" applyFill="1" applyBorder="1" applyAlignment="1" applyProtection="1">
      <alignment horizontal="center" vertical="top" wrapText="1" readingOrder="1"/>
      <protection locked="0"/>
    </xf>
    <xf numFmtId="174" fontId="34" fillId="0" borderId="26" xfId="0" applyNumberFormat="1" applyFont="1" applyFill="1" applyBorder="1" applyAlignment="1" applyProtection="1">
      <alignment vertical="top" wrapText="1"/>
      <protection locked="0"/>
    </xf>
    <xf numFmtId="0" fontId="34" fillId="0" borderId="0" xfId="0" applyFont="1" applyAlignment="1">
      <alignment/>
    </xf>
    <xf numFmtId="0" fontId="36" fillId="0" borderId="0" xfId="0" applyFont="1" applyFill="1" applyBorder="1" applyAlignment="1" applyProtection="1">
      <alignment horizontal="left" vertical="top" readingOrder="1"/>
      <protection locked="0"/>
    </xf>
    <xf numFmtId="0" fontId="34" fillId="0" borderId="0" xfId="0" applyFont="1" applyFill="1" applyBorder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>
      <alignment horizontal="left" wrapText="1" indent="5"/>
      <protection locked="0"/>
    </xf>
    <xf numFmtId="0" fontId="12" fillId="0" borderId="0" xfId="0" applyFont="1" applyFill="1" applyBorder="1" applyAlignment="1" applyProtection="1">
      <alignment horizontal="left" indent="6"/>
      <protection locked="0"/>
    </xf>
    <xf numFmtId="0" fontId="12" fillId="0" borderId="0" xfId="0" applyFont="1" applyFill="1" applyBorder="1" applyAlignment="1" applyProtection="1">
      <alignment horizontal="left" indent="8"/>
      <protection locked="0"/>
    </xf>
    <xf numFmtId="0" fontId="12" fillId="0" borderId="0" xfId="0" applyFont="1" applyFill="1" applyBorder="1" applyAlignment="1" applyProtection="1">
      <alignment horizontal="left" indent="12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696969"/>
      <rgbColor rgb="00C34500"/>
      <rgbColor rgb="00808080"/>
      <rgbColor rgb="00FFFFFF"/>
      <rgbColor rgb="00E7E7E7"/>
      <rgbColor rgb="00D3D3D3"/>
      <rgbColor rgb="00F2F2F2"/>
      <rgbColor rgb="00F5F2ED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5</xdr:row>
      <xdr:rowOff>28575</xdr:rowOff>
    </xdr:from>
    <xdr:to>
      <xdr:col>7</xdr:col>
      <xdr:colOff>180975</xdr:colOff>
      <xdr:row>5</xdr:row>
      <xdr:rowOff>371475</xdr:rowOff>
    </xdr:to>
    <xdr:pic>
      <xdr:nvPicPr>
        <xdr:cNvPr id="1" name="Picture 0" descr="a0a45872-3d24-441e-9e58-dc4419c19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76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K2137"/>
  <sheetViews>
    <sheetView showGridLines="0" tabSelected="1" zoomScale="110" zoomScaleNormal="110" zoomScalePageLayoutView="0" workbookViewId="0" topLeftCell="A3">
      <selection activeCell="A1" sqref="A1:IV2"/>
    </sheetView>
  </sheetViews>
  <sheetFormatPr defaultColWidth="8.8515625" defaultRowHeight="12.75" outlineLevelRow="2"/>
  <cols>
    <col min="1" max="1" width="0.85546875" style="0" customWidth="1"/>
    <col min="2" max="2" width="0.2890625" style="0" customWidth="1"/>
    <col min="3" max="3" width="5.421875" style="0" customWidth="1"/>
    <col min="4" max="4" width="7.7109375" style="0" customWidth="1"/>
    <col min="5" max="5" width="2.421875" style="0" customWidth="1"/>
    <col min="6" max="6" width="0.13671875" style="0" customWidth="1"/>
    <col min="7" max="7" width="0" style="0" hidden="1" customWidth="1"/>
    <col min="8" max="8" width="3.00390625" style="0" customWidth="1"/>
    <col min="9" max="9" width="0.2890625" style="0" customWidth="1"/>
    <col min="10" max="10" width="0.42578125" style="0" customWidth="1"/>
    <col min="11" max="12" width="8.140625" style="0" customWidth="1"/>
    <col min="13" max="13" width="11.00390625" style="0" customWidth="1"/>
    <col min="14" max="14" width="0" style="0" hidden="1" customWidth="1"/>
    <col min="15" max="15" width="0.2890625" style="0" customWidth="1"/>
    <col min="16" max="16" width="3.140625" style="0" customWidth="1"/>
    <col min="17" max="17" width="12.421875" style="0" customWidth="1"/>
    <col min="18" max="18" width="1.421875" style="0" hidden="1" customWidth="1"/>
    <col min="19" max="19" width="0" style="0" hidden="1" customWidth="1"/>
    <col min="20" max="20" width="0.42578125" style="0" hidden="1" customWidth="1"/>
    <col min="21" max="23" width="12.7109375" style="0" customWidth="1"/>
    <col min="24" max="24" width="5.421875" style="0" hidden="1" customWidth="1"/>
    <col min="25" max="28" width="12.7109375" style="0" customWidth="1"/>
    <col min="29" max="29" width="6.7109375" style="0" hidden="1" customWidth="1"/>
    <col min="30" max="30" width="7.421875" style="0" customWidth="1"/>
    <col min="31" max="31" width="8.00390625" style="0" customWidth="1"/>
    <col min="32" max="33" width="0.2890625" style="0" customWidth="1"/>
    <col min="34" max="34" width="7.421875" style="0" customWidth="1"/>
  </cols>
  <sheetData>
    <row r="1" ht="6.75" customHeight="1" hidden="1"/>
    <row r="2" spans="3:16" ht="12.75" hidden="1"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ht="3" customHeight="1"/>
    <row r="4" ht="3.75" customHeight="1"/>
    <row r="5" spans="10:33" ht="12.75">
      <c r="J5" s="51" t="s">
        <v>620</v>
      </c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</row>
    <row r="6" spans="3:33" ht="31.5" customHeight="1">
      <c r="C6" s="50"/>
      <c r="D6" s="50"/>
      <c r="E6" s="50"/>
      <c r="F6" s="50"/>
      <c r="G6" s="50"/>
      <c r="H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0:33" ht="12.75"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ht="19.5" customHeight="1"/>
    <row r="9" spans="3:32" ht="4.5" customHeight="1" thickTop="1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3:34" ht="408.75" customHeight="1" hidden="1">
      <c r="C10" s="52" t="s">
        <v>1</v>
      </c>
      <c r="D10" s="50"/>
      <c r="E10" s="50"/>
      <c r="H10" s="53" t="s">
        <v>2</v>
      </c>
      <c r="I10" s="50"/>
      <c r="J10" s="50"/>
      <c r="K10" s="50"/>
      <c r="L10" s="50"/>
      <c r="M10" s="50"/>
      <c r="AD10" s="54" t="s">
        <v>3</v>
      </c>
      <c r="AE10" s="55">
        <v>42401.51477415053</v>
      </c>
      <c r="AF10" s="50"/>
      <c r="AG10" s="50"/>
      <c r="AH10" s="50"/>
    </row>
    <row r="11" spans="3:34" ht="89.25" customHeight="1">
      <c r="C11" s="50"/>
      <c r="D11" s="50"/>
      <c r="E11" s="50"/>
      <c r="H11" s="50"/>
      <c r="I11" s="50"/>
      <c r="J11" s="50"/>
      <c r="K11" s="50"/>
      <c r="L11" s="50"/>
      <c r="M11" s="50"/>
      <c r="P11" s="52" t="s">
        <v>4</v>
      </c>
      <c r="Q11" s="50"/>
      <c r="T11" s="53" t="s">
        <v>0</v>
      </c>
      <c r="U11" s="50"/>
      <c r="V11" s="50"/>
      <c r="W11" s="50"/>
      <c r="X11" s="50"/>
      <c r="Y11" s="50"/>
      <c r="Z11" s="50"/>
      <c r="AA11" s="50"/>
      <c r="AB11" s="50"/>
      <c r="AD11" s="50"/>
      <c r="AE11" s="50"/>
      <c r="AF11" s="50"/>
      <c r="AG11" s="50"/>
      <c r="AH11" s="50"/>
    </row>
    <row r="12" spans="3:28" ht="408.75" customHeight="1" hidden="1">
      <c r="C12" s="50"/>
      <c r="D12" s="50"/>
      <c r="E12" s="50"/>
      <c r="P12" s="50"/>
      <c r="Q12" s="50"/>
      <c r="T12" s="50"/>
      <c r="U12" s="50"/>
      <c r="V12" s="50"/>
      <c r="W12" s="50"/>
      <c r="X12" s="50"/>
      <c r="Y12" s="50"/>
      <c r="Z12" s="50"/>
      <c r="AA12" s="50"/>
      <c r="AB12" s="50"/>
    </row>
    <row r="13" spans="3:17" ht="0.75" customHeight="1">
      <c r="C13" s="50"/>
      <c r="D13" s="50"/>
      <c r="E13" s="50"/>
      <c r="P13" s="50"/>
      <c r="Q13" s="50"/>
    </row>
    <row r="14" spans="3:23" ht="408.75" customHeight="1" hidden="1">
      <c r="C14" s="52" t="s">
        <v>5</v>
      </c>
      <c r="D14" s="50"/>
      <c r="E14" s="50"/>
      <c r="G14" s="53"/>
      <c r="H14" s="50"/>
      <c r="I14" s="50"/>
      <c r="J14" s="50"/>
      <c r="K14" s="50"/>
      <c r="L14" s="50"/>
      <c r="M14" s="50"/>
      <c r="P14" s="50"/>
      <c r="Q14" s="50"/>
      <c r="S14" s="53" t="s">
        <v>6</v>
      </c>
      <c r="T14" s="50"/>
      <c r="U14" s="50"/>
      <c r="V14" s="50"/>
      <c r="W14" s="50"/>
    </row>
    <row r="15" spans="3:23" ht="13.5" customHeight="1">
      <c r="C15" s="50"/>
      <c r="D15" s="50"/>
      <c r="E15" s="50"/>
      <c r="G15" s="50"/>
      <c r="H15" s="50"/>
      <c r="I15" s="50"/>
      <c r="J15" s="50"/>
      <c r="K15" s="50"/>
      <c r="L15" s="50"/>
      <c r="M15" s="50"/>
      <c r="P15" s="52" t="s">
        <v>7</v>
      </c>
      <c r="Q15" s="50"/>
      <c r="S15" s="50"/>
      <c r="T15" s="50"/>
      <c r="U15" s="50"/>
      <c r="V15" s="50"/>
      <c r="W15" s="50"/>
    </row>
    <row r="16" spans="16:17" ht="408.75" customHeight="1" hidden="1">
      <c r="P16" s="50"/>
      <c r="Q16" s="50"/>
    </row>
    <row r="17" ht="4.5" customHeight="1"/>
    <row r="18" spans="2:31" ht="0.7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2:31" ht="12.7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</row>
    <row r="20" spans="2:31" s="130" customFormat="1" ht="12"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7">
        <v>2010</v>
      </c>
      <c r="V20" s="127">
        <v>2011</v>
      </c>
      <c r="W20" s="128">
        <v>2012</v>
      </c>
      <c r="X20" s="129"/>
      <c r="Y20" s="127">
        <v>2013</v>
      </c>
      <c r="Z20" s="127">
        <v>2014</v>
      </c>
      <c r="AA20" s="127">
        <v>2015</v>
      </c>
      <c r="AB20" s="128">
        <v>2016</v>
      </c>
      <c r="AC20" s="129"/>
      <c r="AD20" s="126"/>
      <c r="AE20" s="126"/>
    </row>
    <row r="21" spans="2:31" s="130" customFormat="1" ht="12"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31" t="s">
        <v>613</v>
      </c>
      <c r="M21" s="132"/>
      <c r="N21" s="132"/>
      <c r="O21" s="132"/>
      <c r="P21" s="132"/>
      <c r="Q21" s="132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</row>
    <row r="22" spans="2:37" s="29" customFormat="1" ht="14.25" customHeight="1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31" t="s">
        <v>245</v>
      </c>
      <c r="M22" s="25"/>
      <c r="N22" s="25"/>
      <c r="O22" s="25"/>
      <c r="P22" s="25"/>
      <c r="Q22" s="25"/>
      <c r="R22" s="26">
        <f>R111+R583</f>
        <v>0</v>
      </c>
      <c r="S22" s="24"/>
      <c r="T22" s="24"/>
      <c r="U22" s="27">
        <f>U2120+U2122+U2124+U2128+U119+U121+U123+U125+U127+U129+U308+U331+U333+U357+U355+U353+U382+U384+U415+U417+U419+U421+U423+U425+U427+U429+U431+U544+U704+U721+U748+U750+U766+U807+U809+U811+U813+U815+U817+U819+U821+U823+U973+U1016+U1101+U1105+U1764+U1766+U1791+U1807+U1815+U1841+U1857+U1873+U1875+U1890+U1892+U1911+U1913+U1924+U1935+U2110+U2112+U2114+U2116+U2132+U2134+U437+U996+U1036+U1905+U965+U1805+U1803+U1865</f>
        <v>1242</v>
      </c>
      <c r="V22" s="27">
        <f>V2120+V2122+V2124+V2128+V119+V121+V123+V125+V127+V129+V308+V331+V333+V357+V355+V353+V382+V384+V415+V417+V419+V421+V423+V425+V427+V429+V431+V544+V704+V721+V748+V750+V766+V807+V809+V811+V813+V815+V817+V819+V821+V823+V973+V1016+V1101+V1105+V1764+V1766+V1791+V1807+V1815+V1841+V1857+V1873+V1875+V1890+V1892+V1911+V1913+V1924+V1935+V2110+V2112+V2114+V2116+V2132+V2134+V437+V996+V1036+V1905+V965+V1805+V1803+V1865</f>
        <v>1541</v>
      </c>
      <c r="W22" s="27">
        <f>W2120+W2122+W2124+W2128+W119+W121+W123+W125+W127+W129+W308+W331+W333+W357+W355+W353+W382+W384+W415+W417+W419+W421+W423+W425+W427+W429+W431+W544+W704+W721+W748+W750+W766+W807+W809+W811+W813+W815+W817+W819+W821+W823+W973+W1016+W1101+W1105+W1764+W1766+W1791+W1807+W1815+W1841+W1857+W1873+W1875+W1890+W1892+W1911+W1913+W1924+W1935+W2110+W2112+W2114+W2116+W2132+W2134+W437+W996+W1036+W1905+W965+W1805+W1803+W1865</f>
        <v>1771</v>
      </c>
      <c r="X22" s="27"/>
      <c r="Y22" s="27">
        <f>Y2120+Y2122+Y2124+Y2128+Y119+Y121+Y123+Y125+Y127+Y129+Y308+Y331+Y333+Y357+Y355+Y353+Y382+Y384+Y415+Y417+Y419+Y421+Y423+Y425+Y427+Y429+Y431+Y544+Y704+Y721+Y748+Y750+Y766+Y807+Y809+Y811+Y813+Y815+Y817+Y819+Y821+Y823+Y973+Y1016+Y1101+Y1105+Y1764+Y1766+Y1791+Y1807+Y1815+Y1841+Y1857+Y1873+Y1875+Y1890+Y1892+Y1911+Y1913+Y1924+Y1935+Y2110+Y2112+Y2114+Y2116+Y2132+Y2134+Y437+Y996+Y1036+Y1905+Y965+Y1805+Y1803+Y1865</f>
        <v>1915</v>
      </c>
      <c r="Z22" s="27">
        <f>Z2120+Z2122+Z2124+Z2128+Z119+Z121+Z123+Z125+Z127+Z129+Z308+Z331+Z333+Z357+Z355+Z353+Z382+Z384+Z415+Z417+Z419+Z421+Z423+Z425+Z427+Z429+Z431+Z544+Z704+Z721+Z748+Z750+Z766+Z807+Z809+Z811+Z813+Z815+Z817+Z819+Z821+Z823+Z973+Z1016+Z1101+Z1105+Z1764+Z1766+Z1791+Z1807+Z1815+Z1841+Z1857+Z1873+Z1875+Z1890+Z1892+Z1911+Z1913+Z1924+Z1935+Z2110+Z2112+Z2114+Z2116+Z2132+Z2134+Z437+Z996+Z1036+Z1905+Z965+Z1805+Z1803+Z1865</f>
        <v>2110</v>
      </c>
      <c r="AA22" s="27">
        <f>AA2120+AA2122+AA2124+AA2128+AA119+AA121+AA123+AA125+AA127+AA129+AA308+AA331+AA333+AA357+AA355+AA353+AA382+AA384+AA415+AA417+AA419+AA421+AA423+AA425+AA427+AA429+AA431+AA544+AA704+AA721+AA748+AA750+AA766+AA807+AA809+AA811+AA813+AA815+AA817+AA819+AA821+AA823+AA973+AA1016+AA1101+AA1105+AA1764+AA1766+AA1791+AA1807+AA1815+AA1841+AA1857+AA1873+AA1875+AA1890+AA1892+AA1911+AA1913+AA1924+AA1935+AA2110+AA2112+AA2114+AA2116+AA2132+AA2134+AA437+AA996+AA1036+AA1905+AA965+AA1805+AA1803+AA1865</f>
        <v>2105</v>
      </c>
      <c r="AB22" s="27">
        <f>AB2120+AB2122+AB2124+AB2128+AB119+AB121+AB123+AB125+AB127+AB129+AB308+AB331+AB333+AB357+AB355+AB353+AB382+AB384+AB415+AB417+AB419+AB421+AB423+AB425+AB427+AB429+AB431+AB544+AB704+AB721+AB748+AB750+AB766+AB807+AB809+AB811+AB813+AB815+AB817+AB819+AB821+AB823+AB973+AB1016+AB1101+AB1105+AB1764+AB1766+AB1791+AB1807+AB1815+AB1841+AB1857+AB1873+AB1875+AB1890+AB1892+AB1911+AB1913+AB1924+AB1935+AB2110+AB2112+AB2114+AB2116+AB2132+AB2134+AB437+AB996+AB1036+AB1905+AB965+AB1805+AB1803+AB1865</f>
        <v>2147</v>
      </c>
      <c r="AC22" s="28"/>
      <c r="AD22" s="24"/>
      <c r="AE22" s="24"/>
      <c r="AI22" s="30"/>
      <c r="AK22" s="30"/>
    </row>
    <row r="23" spans="2:37" s="38" customFormat="1" ht="11.2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6" t="s">
        <v>601</v>
      </c>
      <c r="M23" s="35"/>
      <c r="N23" s="35"/>
      <c r="O23" s="35"/>
      <c r="P23" s="35"/>
      <c r="Q23" s="35"/>
      <c r="R23" s="39">
        <f>R161+R601</f>
        <v>0</v>
      </c>
      <c r="S23" s="35"/>
      <c r="T23" s="35"/>
      <c r="U23" s="37">
        <f>U756+U790+U792+U794+U797+U799+U967+U963+U1056+U1062+U1064+U1066+U1068+U1850+U131+U133+U135+U141+U274+U277+U283+U286+U290+U306+U310+U312+U359+U372+U374+U392+U433+U452+U455+U457+U459+U461+U464+U662+U667+U675+U680+U684+U686+U752+U758+U778+U784+U825+U827+U829+U948+U998+U1000+U1002+U1018+U1028+U1030+U1038+U1087+U1768+U361+U1947+U1949</f>
        <v>2789</v>
      </c>
      <c r="V23" s="37">
        <f>V756+V790+V792+V794+V797+V799+V967+V963+V1056+V1062+V1064+V1066+V1068+V1850+V131+V133+V135+V141+V274+V277+V283+V286+V290+V306+V310+V312+V359+V372+V374+V392+V433+V452+V455+V457+V459+V461+V464+V662+V667+V675+V680+V684+V686+V752+V758+V778+V784+V825+V827+V829+V948+V998+V1000+V1002+V1018+V1028+V1030+V1038+V1087+V1768+V361+V1947+V1949</f>
        <v>2828</v>
      </c>
      <c r="W23" s="37">
        <f>W756+W790+W792+W794+W797+W799+W967+W963+W1056+W1062+W1064+W1066+W1068+W1850+W131+W133+W135+W141+W274+W277+W283+W286+W290+W306+W310+W312+W359+W372+W374+W392+W433+W452+W455+W457+W459+W461+W464+W662+W667+W675+W680+W684+W686+W752+W758+W778+W784+W825+W827+W829+W948+W998+W1000+W1002+W1018+W1028+W1030+W1038+W1087+W1768+W361+W1947+W1949</f>
        <v>2916</v>
      </c>
      <c r="X23" s="37"/>
      <c r="Y23" s="37">
        <f>Y756+Y790+Y792+Y794+Y797+Y799+Y967+Y963+Y1056+Y1062+Y1064+Y1066+Y1068+Y1850+Y131+Y133+Y135+Y141+Y274+Y277+Y283+Y286+Y290+Y306+Y310+Y312+Y359+Y372+Y374+Y392+Y433+Y452+Y455+Y457+Y459+Y461+Y464+Y662+Y667+Y675+Y680+Y684+Y686+Y752+Y758+Y778+Y784+Y825+Y827+Y829+Y948+Y998+Y1000+Y1002+Y1018+Y1028+Y1030+Y1038+Y1087+Y1768+Y361+Y1947+Y1949</f>
        <v>2914</v>
      </c>
      <c r="Z23" s="37">
        <f>Z756+Z790+Z792+Z794+Z797+Z799+Z967+Z963+Z1056+Z1062+Z1064+Z1066+Z1068+Z1850+Z131+Z133+Z135+Z141+Z274+Z277+Z283+Z286+Z290+Z306+Z310+Z312+Z359+Z372+Z374+Z392+Z433+Z452+Z455+Z457+Z459+Z461+Z464+Z662+Z667+Z675+Z680+Z684+Z686+Z752+Z758+Z778+Z784+Z825+Z827+Z829+Z948+Z998+Z1000+Z1002+Z1018+Z1028+Z1030+Z1038+Z1087+Z1768+Z361+Z1947+Z1949</f>
        <v>2975</v>
      </c>
      <c r="AA23" s="37">
        <f>AA756+AA790+AA792+AA794+AA797+AA799+AA967+AA963+AA1056+AA1062+AA1064+AA1066+AA1068+AA1850+AA131+AA133+AA135+AA141+AA274+AA277+AA283+AA286+AA290+AA306+AA310+AA312+AA359+AA372+AA374+AA392+AA433+AA452+AA455+AA457+AA459+AA461+AA464+AA662+AA667+AA675+AA680+AA684+AA686+AA752+AA758+AA778+AA784+AA825+AA827+AA829+AA948+AA998+AA1000+AA1002+AA1018+AA1028+AA1030+AA1038+AA1087+AA1768+AA361+AA1947+AA1949</f>
        <v>2885</v>
      </c>
      <c r="AB23" s="37">
        <f>AB756+AB790+AB792+AB794+AB797+AB799+AB967+AB963+AB1056+AB1062+AB1064+AB1066+AB1068+AB1850+AB131+AB133+AB135+AB141+AB274+AB277+AB283+AB286+AB290+AB306+AB310+AB312+AB359+AB372+AB374+AB392+AB433+AB452+AB455+AB457+AB459+AB461+AB464+AB662+AB667+AB675+AB680+AB684+AB686+AB752+AB758+AB778+AB784+AB825+AB827+AB829+AB948+AB998+AB1000+AB1002+AB1018+AB1028+AB1030+AB1038+AB1087+AB1768+AB361+AB1947+AB1949</f>
        <v>3069</v>
      </c>
      <c r="AC23" s="40"/>
      <c r="AD23" s="35"/>
      <c r="AE23" s="35"/>
      <c r="AI23" s="41"/>
      <c r="AK23" s="41"/>
    </row>
    <row r="24" spans="2:37" s="29" customFormat="1" ht="11.2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31" t="s">
        <v>58</v>
      </c>
      <c r="M24" s="25"/>
      <c r="N24" s="25"/>
      <c r="O24" s="25"/>
      <c r="P24" s="25"/>
      <c r="Q24" s="25"/>
      <c r="R24" s="26">
        <f>R207</f>
        <v>0</v>
      </c>
      <c r="S24" s="24"/>
      <c r="T24" s="24"/>
      <c r="U24" s="27">
        <f>U137+U143+U831+U833+U1073+U1089+U1859+U1877</f>
        <v>1040</v>
      </c>
      <c r="V24" s="27">
        <f>V137+V143+V831+V833+V1073+V1089+V1859+V1877</f>
        <v>1088</v>
      </c>
      <c r="W24" s="27">
        <f>W137+W143+W831+W833+W1073+W1089+W1859+W1877</f>
        <v>853</v>
      </c>
      <c r="X24" s="27"/>
      <c r="Y24" s="27">
        <f>Y137+Y143+Y831+Y833+Y1073+Y1089+Y1859+Y1877</f>
        <v>536</v>
      </c>
      <c r="Z24" s="27">
        <f>Z137+Z143+Z831+Z833+Z1073+Z1089+Z1859+Z1877</f>
        <v>413</v>
      </c>
      <c r="AA24" s="27">
        <f>AA137+AA143+AA831+AA833+AA1073+AA1089+AA1859+AA1877</f>
        <v>386</v>
      </c>
      <c r="AB24" s="27">
        <f>AB137+AB143+AB831+AB833+AB1073+AB1089+AB1859+AB1877</f>
        <v>354</v>
      </c>
      <c r="AC24" s="28"/>
      <c r="AD24" s="24"/>
      <c r="AE24" s="24"/>
      <c r="AI24" s="30"/>
      <c r="AK24" s="30"/>
    </row>
    <row r="25" spans="2:37" s="38" customFormat="1" ht="11.2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6" t="s">
        <v>349</v>
      </c>
      <c r="M25" s="35"/>
      <c r="N25" s="35"/>
      <c r="O25" s="35"/>
      <c r="P25" s="35"/>
      <c r="Q25" s="35"/>
      <c r="R25" s="39">
        <f>R233+R611</f>
        <v>0</v>
      </c>
      <c r="S25" s="35"/>
      <c r="T25" s="35"/>
      <c r="U25" s="37">
        <f>U337+U339+U368+U396+U404+U170+U172+U174+U517+U520+U522+U524+U526+U528+U530+U532+U534+U536+U706+U725+U772+U780+U782+U857+U859+U861+U863+U865+U1040+U1809+U1855+U1871+U1894+U2118+U2126+U318+U1050+U1006+U1060+U1770+U1915+U1956</f>
        <v>673</v>
      </c>
      <c r="V25" s="37">
        <f>V337+V339+V368+V396+V404+V170+V172+V174+V517+V520+V522+V524+V526+V528+V530+V532+V534+V536+V706+V725+V772+V780+V782+V857+V859+V861+V863+V865+V1040+V1809+V1855+V1871+V1894+V2118+V2126+V318+V1050+V1006+V1060+V1770+V1915+V1956</f>
        <v>714</v>
      </c>
      <c r="W25" s="37">
        <f>W337+W339+W368+W396+W404+W170+W172+W174+W517+W520+W522+W524+W526+W528+W530+W532+W534+W536+W706+W725+W772+W780+W782+W857+W859+W861+W863+W865+W1040+W1809+W1855+W1871+W1894+W2118+W2126+W318+W1050+W1006+W1060+W1770+W1915+W1956</f>
        <v>725</v>
      </c>
      <c r="X25" s="37"/>
      <c r="Y25" s="37">
        <f>Y337+Y339+Y368+Y396+Y404+Y170+Y172+Y174+Y517+Y520+Y522+Y524+Y526+Y528+Y530+Y532+Y534+Y536+Y706+Y725+Y772+Y780+Y782+Y857+Y859+Y861+Y863+Y865+Y1040+Y1809+Y1855+Y1871+Y1894+Y2118+Y2126+Y318+Y1050+Y1006+Y1060+Y1770+Y1915+Y1956</f>
        <v>721</v>
      </c>
      <c r="Z25" s="37">
        <f>Z337+Z339+Z368+Z396+Z404+Z170+Z172+Z174+Z517+Z520+Z522+Z524+Z526+Z528+Z530+Z532+Z534+Z536+Z706+Z725+Z772+Z780+Z782+Z857+Z859+Z861+Z863+Z865+Z1040+Z1809+Z1855+Z1871+Z1894+Z2118+Z2126+Z318+Z1050+Z1006+Z1060+Z1770+Z1915+Z1956</f>
        <v>744</v>
      </c>
      <c r="AA25" s="37">
        <f>AA337+AA339+AA368+AA396+AA404+AA170+AA172+AA174+AA517+AA520+AA522+AA524+AA526+AA528+AA530+AA532+AA534+AA536+AA706+AA725+AA772+AA780+AA782+AA857+AA859+AA861+AA863+AA865+AA1040+AA1809+AA1855+AA1871+AA1894+AA2118+AA2126+AA318+AA1050+AA1006+AA1060+AA1770+AA1915+AA1956</f>
        <v>697</v>
      </c>
      <c r="AB25" s="37">
        <f>AB337+AB339+AB368+AB396+AB404+AB170+AB172+AB174+AB517+AB520+AB522+AB524+AB526+AB528+AB530+AB532+AB534+AB536+AB706+AB725+AB772+AB780+AB782+AB857+AB859+AB861+AB863+AB865+AB1040+AB1809+AB1855+AB1871+AB1894+AB2118+AB2126+AB318+AB1050+AB1006+AB1060+AB1770+AB1915+AB1956</f>
        <v>735</v>
      </c>
      <c r="AC25" s="40"/>
      <c r="AD25" s="35"/>
      <c r="AE25" s="35"/>
      <c r="AI25" s="41"/>
      <c r="AK25" s="41"/>
    </row>
    <row r="26" spans="2:37" s="29" customFormat="1" ht="11.2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31" t="s">
        <v>413</v>
      </c>
      <c r="M26" s="25"/>
      <c r="N26" s="25"/>
      <c r="O26" s="25"/>
      <c r="P26" s="25"/>
      <c r="Q26" s="25"/>
      <c r="R26" s="24">
        <f>R555</f>
        <v>0</v>
      </c>
      <c r="S26" s="24"/>
      <c r="T26" s="24"/>
      <c r="U26" s="27">
        <f>0</f>
        <v>0</v>
      </c>
      <c r="V26" s="27">
        <f>0</f>
        <v>0</v>
      </c>
      <c r="W26" s="27">
        <f>0</f>
        <v>0</v>
      </c>
      <c r="X26" s="27"/>
      <c r="Y26" s="27">
        <f>0</f>
        <v>0</v>
      </c>
      <c r="Z26" s="27">
        <f>0</f>
        <v>0</v>
      </c>
      <c r="AA26" s="27">
        <f>0</f>
        <v>0</v>
      </c>
      <c r="AB26" s="27">
        <f>0</f>
        <v>0</v>
      </c>
      <c r="AC26" s="28"/>
      <c r="AD26" s="24"/>
      <c r="AE26" s="24"/>
      <c r="AI26" s="30"/>
      <c r="AK26" s="30"/>
    </row>
    <row r="27" spans="2:37" s="38" customFormat="1" ht="11.2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6" t="s">
        <v>602</v>
      </c>
      <c r="M27" s="35"/>
      <c r="N27" s="35"/>
      <c r="O27" s="35"/>
      <c r="P27" s="35"/>
      <c r="Q27" s="35"/>
      <c r="R27" s="39">
        <f>R269+R688</f>
        <v>0</v>
      </c>
      <c r="S27" s="35"/>
      <c r="T27" s="35"/>
      <c r="U27" s="37">
        <f>U176+U178+U180+U182+U192+U194+U196+U198+U200+U202+U406+U538+U541+U547+U549+U563+U565+U569+U571+U573+U575+U577+U786+U867+U869+U871+U873+U884+U886+U888+U890+U892+U894+U1052+U1103+U1831+U1833+U1937+U1077+U1811+U567+U976+U1817+U2065+U2086+U2098</f>
        <v>2522</v>
      </c>
      <c r="V27" s="37">
        <f>V176+V178+V180+V182+V192+V194+V196+V198+V200+V202+V406+V538+V541+V547+V549+V563+V565+V569+V571+V573+V575+V577+V786+V867+V869+V871+V873+V884+V886+V888+V890+V892+V894+V1052+V1103+V1831+V1833+V1937+V1077+V1811+V567+V976+V1817+V2065+V2086+V2098</f>
        <v>2679</v>
      </c>
      <c r="W27" s="37">
        <f>W176+W178+W180+W182+W192+W194+W196+W198+W200+W202+W406+W538+W541+W547+W549+W563+W565+W569+W571+W573+W575+W577+W786+W867+W869+W871+W873+W884+W886+W888+W890+W892+W894+W1052+W1103+W1831+W1833+W1937+W1077+W1811+W567+W976+W1817+W2065+W2086+W2098</f>
        <v>2733</v>
      </c>
      <c r="X27" s="37"/>
      <c r="Y27" s="37">
        <f>Y176+Y178+Y180+Y182+Y192+Y194+Y196+Y198+Y200+Y202+Y406+Y538+Y541+Y547+Y549+Y563+Y565+Y569+Y571+Y573+Y575+Y577+Y786+Y867+Y869+Y871+Y873+Y884+Y886+Y888+Y890+Y892+Y894+Y1052+Y1103+Y1831+Y1833+Y1937+Y1077+Y1811+Y567+Y976+Y1817+Y2065+Y2086+Y2098</f>
        <v>2803</v>
      </c>
      <c r="Z27" s="37">
        <f>Z176+Z178+Z180+Z182+Z192+Z194+Z196+Z198+Z200+Z202+Z406+Z538+Z541+Z547+Z549+Z563+Z565+Z569+Z571+Z573+Z575+Z577+Z786+Z867+Z869+Z871+Z873+Z884+Z886+Z888+Z890+Z892+Z894+Z1052+Z1103+Z1831+Z1833+Z1937+Z1077+Z1811+Z567+Z976+Z1817+Z2065+Z2086+Z2098</f>
        <v>2896</v>
      </c>
      <c r="AA27" s="37">
        <f>AA176+AA178+AA180+AA182+AA192+AA194+AA196+AA198+AA200+AA202+AA406+AA538+AA541+AA547+AA549+AA563+AA565+AA569+AA571+AA573+AA575+AA577+AA786+AA867+AA869+AA871+AA873+AA884+AA886+AA888+AA890+AA892+AA894+AA1052+AA1103+AA1831+AA1833+AA1937+AA1077+AA1811+AA567+AA976+AA1817+AA2065+AA2086+AA2098</f>
        <v>2863</v>
      </c>
      <c r="AB27" s="37">
        <f>AB176+AB178+AB180+AB182+AB192+AB194+AB196+AB198+AB200+AB202+AB406+AB538+AB541+AB547+AB549+AB563+AB565+AB569+AB571+AB573+AB575+AB577+AB786+AB867+AB869+AB871+AB873+AB884+AB886+AB888+AB890+AB892+AB894+AB1052+AB1103+AB1831+AB1833+AB1937+AB1077+AB1811+AB567+AB976+AB1817+AB2065+AB2086+AB2098</f>
        <v>2946</v>
      </c>
      <c r="AC27" s="40"/>
      <c r="AD27" s="35"/>
      <c r="AE27" s="35"/>
      <c r="AI27" s="41"/>
      <c r="AK27" s="41"/>
    </row>
    <row r="28" spans="2:37" s="29" customFormat="1" ht="11.2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31" t="s">
        <v>603</v>
      </c>
      <c r="M28" s="25"/>
      <c r="N28" s="25"/>
      <c r="O28" s="25"/>
      <c r="P28" s="25"/>
      <c r="Q28" s="25"/>
      <c r="R28" s="24">
        <v>0</v>
      </c>
      <c r="S28" s="24"/>
      <c r="T28" s="24"/>
      <c r="U28" s="27">
        <f>0</f>
        <v>0</v>
      </c>
      <c r="V28" s="27">
        <f>0</f>
        <v>0</v>
      </c>
      <c r="W28" s="27">
        <f>0</f>
        <v>0</v>
      </c>
      <c r="X28" s="27"/>
      <c r="Y28" s="27">
        <f>0</f>
        <v>0</v>
      </c>
      <c r="Z28" s="27">
        <f>0</f>
        <v>0</v>
      </c>
      <c r="AA28" s="27">
        <f>0</f>
        <v>0</v>
      </c>
      <c r="AB28" s="27">
        <f>0</f>
        <v>0</v>
      </c>
      <c r="AC28" s="28"/>
      <c r="AD28" s="24"/>
      <c r="AE28" s="24"/>
      <c r="AI28" s="30"/>
      <c r="AK28" s="30"/>
    </row>
    <row r="29" spans="2:37" s="38" customFormat="1" ht="11.25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 t="s">
        <v>604</v>
      </c>
      <c r="M29" s="35"/>
      <c r="N29" s="35"/>
      <c r="O29" s="35"/>
      <c r="P29" s="35"/>
      <c r="Q29" s="35"/>
      <c r="R29" s="39">
        <f>R310+R623</f>
        <v>0</v>
      </c>
      <c r="S29" s="35"/>
      <c r="T29" s="35"/>
      <c r="U29" s="37">
        <f>U215+U217+U219+U221+U223+U225+U227+U238+U240+U242+U244+U246+U248+U250+U252+U254+U256+U258+U344+U346+U348+U370+U388+U398+U400+U408+U410+U583+U585+U587+U589+U591+U593+U595+U597+U599+U601+U603+U605+U607+U609+U611+U613+U615+U618+U621+U623+U731+U733+U735+U737+U739+U774+U776+U788+U801+U896+U898+U900+U902+U904+U906+U908+U911+U913+U915+U917+U919+U921+U923+U925+U978+U980+U982+U984+U1011+U1022+U1079+U1081+U1083+U1095+U1107+U1775+U1777+U1779+U1781+U1783+U1793+U1795+U1813+U1819+U1821+U1823+U1835+U1844+U1846+U1848+U1861+U1867+U1884+U1886+U1899+U1901+U1903+U1907+U1909+U1917+U1919+U1933+U1941+U1943+U1945+U754+U1093+U1097+U1042+U1044</f>
        <v>3322</v>
      </c>
      <c r="V29" s="37">
        <f>V215+V217+V219+V221+V223+V225+V227+V238+V240+V242+V244+V246+V248+V250+V252+V254+V256+V258+V344+V346+V348+V370+V388+V398+V400+V408+V410+V583+V585+V587+V589+V591+V593+V595+V597+V599+V601+V603+V605+V607+V609+V611+V613+V615+V618+V621+V623+V731+V733+V735+V737+V739+V774+V776+V788+V801+V896+V898+V900+V902+V904+V906+V908+V911+V913+V915+V917+V919+V921+V923+V925+V978+V980+V982+V984+V1011+V1022+V1079+V1081+V1083+V1095+V1107+V1775+V1777+V1779+V1781+V1783+V1793+V1795+V1813+V1819+V1821+V1823+V1835+V1844+V1846+V1848+V1861+V1867+V1884+V1886+V1899+V1901+V1903+V1907+V1909+V1917+V1919+V1933+V1941+V1943+V1945+V754+V1093+V1097+V1042+V1044</f>
        <v>3527</v>
      </c>
      <c r="W29" s="37">
        <f>W215+W217+W219+W221+W223+W225+W227+W238+W240+W242+W244+W246+W248+W250+W252+W254+W256+W258+W344+W346+W348+W370+W388+W398+W400+W408+W410+W583+W585+W587+W589+W591+W593+W595+W597+W599+W601+W603+W605+W607+W609+W611+W613+W615+W618+W621+W623+W731+W733+W735+W737+W739+W774+W776+W788+W801+W896+W898+W900+W902+W904+W906+W908+W911+W913+W915+W917+W919+W921+W923+W925+W978+W980+W982+W984+W1011+W1022+W1079+W1081+W1083+W1095+W1107+W1775+W1777+W1779+W1781+W1783+W1793+W1795+W1813+W1819+W1821+W1823+W1835+W1844+W1846+W1848+W1861+W1867+W1884+W1886+W1899+W1901+W1903+W1907+W1909+W1917+W1919+W1933+W1941+W1943+W1945+W754+W1093+W1097+W1042+W1044</f>
        <v>3579</v>
      </c>
      <c r="X29" s="37"/>
      <c r="Y29" s="37">
        <f>Y215+Y217+Y219+Y221+Y223+Y225+Y227+Y238+Y240+Y242+Y244+Y246+Y248+Y250+Y252+Y254+Y256+Y258+Y344+Y346+Y348+Y370+Y388+Y398+Y400+Y408+Y410+Y583+Y585+Y587+Y589+Y591+Y593+Y595+Y597+Y599+Y601+Y603+Y605+Y607+Y609+Y611+Y613+Y615+Y618+Y621+Y623+Y731+Y733+Y735+Y737+Y739+Y774+Y776+Y788+Y801+Y896+Y898+Y900+Y902+Y904+Y906+Y908+Y911+Y913+Y915+Y917+Y919+Y921+Y923+Y925+Y978+Y980+Y982+Y984+Y1011+Y1022+Y1079+Y1081+Y1083+Y1095+Y1107+Y1775+Y1777+Y1779+Y1781+Y1783+Y1793+Y1795+Y1813+Y1819+Y1821+Y1823+Y1835+Y1844+Y1846+Y1848+Y1861+Y1867+Y1884+Y1886+Y1899+Y1901+Y1903+Y1907+Y1909+Y1917+Y1919+Y1933+Y1941+Y1943+Y1945+Y754+Y1093+Y1097+Y1042+Y1044</f>
        <v>3404</v>
      </c>
      <c r="Z29" s="37">
        <f>Z215+Z217+Z219+Z221+Z223+Z225+Z227+Z238+Z240+Z242+Z244+Z246+Z248+Z250+Z252+Z254+Z256+Z258+Z344+Z346+Z348+Z370+Z388+Z398+Z400+Z408+Z410+Z583+Z585+Z587+Z589+Z591+Z593+Z595+Z597+Z599+Z601+Z603+Z605+Z607+Z609+Z611+Z613+Z615+Z618+Z621+Z623+Z731+Z733+Z735+Z737+Z739+Z774+Z776+Z788+Z801+Z896+Z898+Z900+Z902+Z904+Z906+Z908+Z911+Z913+Z915+Z917+Z919+Z921+Z923+Z925+Z978+Z980+Z982+Z984+Z1011+Z1022+Z1079+Z1081+Z1083+Z1095+Z1107+Z1775+Z1777+Z1779+Z1781+Z1783+Z1793+Z1795+Z1813+Z1819+Z1821+Z1823+Z1835+Z1844+Z1846+Z1848+Z1861+Z1867+Z1884+Z1886+Z1899+Z1901+Z1903+Z1907+Z1909+Z1917+Z1919+Z1933+Z1941+Z1943+Z1945+Z754+Z1093+Z1097+Z1042+Z1044</f>
        <v>3476</v>
      </c>
      <c r="AA29" s="37">
        <f>AA215+AA217+AA219+AA221+AA223+AA225+AA227+AA238+AA240+AA242+AA244+AA246+AA248+AA250+AA252+AA254+AA256+AA258+AA344+AA346+AA348+AA370+AA388+AA398+AA400+AA408+AA410+AA583+AA585+AA587+AA589+AA591+AA593+AA595+AA597+AA599+AA601+AA603+AA605+AA607+AA609+AA611+AA613+AA615+AA618+AA621+AA623+AA731+AA733+AA735+AA737+AA739+AA774+AA776+AA788+AA801+AA896+AA898+AA900+AA902+AA904+AA906+AA908+AA911+AA913+AA915+AA917+AA919+AA921+AA923+AA925+AA978+AA980+AA982+AA984+AA1011+AA1022+AA1079+AA1081+AA1083+AA1095+AA1107+AA1775+AA1777+AA1779+AA1781+AA1783+AA1793+AA1795+AA1813+AA1819+AA1821+AA1823+AA1835+AA1844+AA1846+AA1848+AA1861+AA1867+AA1884+AA1886+AA1899+AA1901+AA1903+AA1907+AA1909+AA1917+AA1919+AA1933+AA1941+AA1943+AA1945+AA754+AA1093+AA1097+AA1042+AA1044</f>
        <v>3520</v>
      </c>
      <c r="AB29" s="37">
        <f>AB215+AB217+AB219+AB221+AB223+AB225+AB227+AB238+AB240+AB242+AB244+AB246+AB248+AB250+AB252+AB254+AB256+AB258+AB344+AB346+AB348+AB370+AB388+AB398+AB400+AB408+AB410+AB583+AB585+AB587+AB589+AB591+AB593+AB595+AB597+AB599+AB601+AB603+AB605+AB607+AB609+AB611+AB613+AB615+AB618+AB621+AB623+AB731+AB733+AB735+AB737+AB739+AB774+AB776+AB788+AB801+AB896+AB898+AB900+AB902+AB904+AB906+AB908+AB911+AB913+AB915+AB917+AB919+AB921+AB923+AB925+AB978+AB980+AB982+AB984+AB1011+AB1022+AB1079+AB1081+AB1083+AB1095+AB1107+AB1775+AB1777+AB1779+AB1781+AB1783+AB1793+AB1795+AB1813+AB1819+AB1821+AB1823+AB1835+AB1844+AB1846+AB1848+AB1861+AB1867+AB1884+AB1886+AB1899+AB1901+AB1903+AB1907+AB1909+AB1917+AB1919+AB1933+AB1941+AB1943+AB1945+AB754+AB1093+AB1097+AB1042+AB1044</f>
        <v>3522</v>
      </c>
      <c r="AC29" s="40"/>
      <c r="AD29" s="35"/>
      <c r="AE29" s="35"/>
      <c r="AI29" s="41"/>
      <c r="AK29" s="41"/>
    </row>
    <row r="30" spans="2:37" s="29" customFormat="1" ht="11.2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31" t="s">
        <v>605</v>
      </c>
      <c r="M30" s="25"/>
      <c r="N30" s="25"/>
      <c r="O30" s="25"/>
      <c r="P30" s="25"/>
      <c r="Q30" s="25"/>
      <c r="R30" s="24">
        <f>R577</f>
        <v>0</v>
      </c>
      <c r="S30" s="24"/>
      <c r="T30" s="24"/>
      <c r="U30" s="27">
        <v>0</v>
      </c>
      <c r="V30" s="27">
        <v>0</v>
      </c>
      <c r="W30" s="27">
        <v>0</v>
      </c>
      <c r="X30" s="27"/>
      <c r="Y30" s="27">
        <v>0</v>
      </c>
      <c r="Z30" s="27">
        <v>0</v>
      </c>
      <c r="AA30" s="27">
        <v>0</v>
      </c>
      <c r="AB30" s="27">
        <v>0</v>
      </c>
      <c r="AC30" s="28"/>
      <c r="AD30" s="24"/>
      <c r="AE30" s="24"/>
      <c r="AI30" s="30"/>
      <c r="AK30" s="30"/>
    </row>
    <row r="31" spans="2:37" s="38" customFormat="1" ht="11.25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6" t="s">
        <v>606</v>
      </c>
      <c r="M31" s="35"/>
      <c r="N31" s="35"/>
      <c r="O31" s="35"/>
      <c r="P31" s="35"/>
      <c r="Q31" s="35"/>
      <c r="R31" s="39">
        <f>R402+R679</f>
        <v>0</v>
      </c>
      <c r="S31" s="35"/>
      <c r="T31" s="35"/>
      <c r="U31" s="37">
        <f>U149+U151+U153+U155+U157+U159+U161+U163+U165+U168+U262+U264+U266+U268+U270+U272+U314+U316+U322+U324+U326+U335+U364+U366+U390+U402+U474+U476+U479+U481+U484+U486+U489+U492+U494+U496+U498+U500+U502+U504+U506+U508+U510+U512+U515+U631+U633+U635+U638+U641+U643+U645+U647+U649+U651+U653+U655+U657+U660+U723+U835+U837+U839+U841+U843+U845+U847+U849+U851+U853+U855+U929+U931+U933+U935+U937+U939+U941+U943+U969+U971+U986+U988+U1004+U1024+U1026+U1046+U1054+U1075+U1085+U1099+U1829+U1839+U1869+U1879+U1926+U1928+U1952+U1020+U1825</f>
        <v>3644</v>
      </c>
      <c r="V31" s="37">
        <f>V149+V151+V153+V155+V157+V159+V161+V163+V165+V168+V262+V264+V266+V268+V270+V272+V314+V316+V322+V324+V326+V335+V364+V366+V390+V402+V474+V476+V479+V481+V484+V486+V489+V492+V494+V496+V498+V500+V502+V504+V506+V508+V510+V512+V515+V631+V633+V635+V638+V641+V643+V645+V647+V649+V651+V653+V655+V657+V660+V723+V835+V837+V839+V841+V843+V845+V847+V849+V851+V853+V855+V929+V931+V933+V935+V937+V939+V941+V943+V969+V971+V986+V988+V1004+V1024+V1026+V1046+V1054+V1075+V1085+V1099+V1829+V1839+V1869+V1879+V1926+V1928+V1952+V1020+V1825</f>
        <v>4061</v>
      </c>
      <c r="W31" s="37">
        <f>W149+W151+W153+W155+W157+W159+W161+W163+W165+W168+W262+W264+W266+W268+W270+W272+W314+W316+W322+W324+W326+W335+W364+W366+W390+W402+W474+W476+W479+W481+W484+W486+W489+W492+W494+W496+W498+W500+W502+W504+W506+W508+W510+W512+W515+W631+W633+W635+W638+W641+W643+W645+W647+W649+W651+W653+W655+W657+W660+W723+W835+W837+W839+W841+W843+W845+W847+W849+W851+W853+W855+W929+W931+W933+W935+W937+W939+W941+W943+W969+W971+W986+W988+W1004+W1024+W1026+W1046+W1054+W1075+W1085+W1099+W1829+W1839+W1869+W1879+W1926+W1928+W1952+W1020+W1825</f>
        <v>4317</v>
      </c>
      <c r="X31" s="37"/>
      <c r="Y31" s="37">
        <f>Y149+Y151+Y153+Y155+Y157+Y159+Y161+Y163+Y165+Y168+Y262+Y264+Y266+Y268+Y270+Y272+Y314+Y316+Y322+Y324+Y326+Y335+Y364+Y366+Y390+Y402+Y474+Y476+Y479+Y481+Y484+Y486+Y489+Y492+Y494+Y496+Y498+Y500+Y502+Y504+Y506+Y508+Y510+Y512+Y515+Y631+Y633+Y635+Y638+Y641+Y643+Y645+Y647+Y649+Y651+Y653+Y655+Y657+Y660+Y723+Y835+Y837+Y839+Y841+Y843+Y845+Y847+Y849+Y851+Y853+Y855+Y929+Y931+Y933+Y935+Y937+Y939+Y941+Y943+Y969+Y971+Y986+Y988+Y1004+Y1024+Y1026+Y1046+Y1054+Y1075+Y1085+Y1099+Y1829+Y1839+Y1869+Y1879+Y1926+Y1928+Y1952+Y1020+Y1825</f>
        <v>4923</v>
      </c>
      <c r="Z31" s="37">
        <f>Z149+Z151+Z153+Z155+Z157+Z159+Z161+Z163+Z165+Z168+Z262+Z264+Z266+Z268+Z270+Z272+Z314+Z316+Z322+Z324+Z326+Z335+Z364+Z366+Z390+Z402+Z474+Z476+Z479+Z481+Z484+Z486+Z489+Z492+Z494+Z496+Z498+Z500+Z502+Z504+Z506+Z508+Z510+Z512+Z515+Z631+Z633+Z635+Z638+Z641+Z643+Z645+Z647+Z649+Z651+Z653+Z655+Z657+Z660+Z723+Z835+Z837+Z839+Z841+Z843+Z845+Z847+Z849+Z851+Z853+Z855+Z929+Z931+Z933+Z935+Z937+Z939+Z941+Z943+Z969+Z971+Z986+Z988+Z1004+Z1024+Z1026+Z1046+Z1054+Z1075+Z1085+Z1099+Z1829+Z1839+Z1869+Z1879+Z1926+Z1928+Z1952+Z1020+Z1825</f>
        <v>5529</v>
      </c>
      <c r="AA31" s="37">
        <f>AA149+AA151+AA153+AA155+AA157+AA159+AA161+AA163+AA165+AA168+AA262+AA264+AA266+AA268+AA270+AA272+AA314+AA316+AA322+AA324+AA326+AA335+AA364+AA366+AA390+AA402+AA474+AA476+AA479+AA481+AA484+AA486+AA489+AA492+AA494+AA496+AA498+AA500+AA502+AA504+AA506+AA508+AA510+AA512+AA515+AA631+AA633+AA635+AA638+AA641+AA643+AA645+AA647+AA649+AA651+AA653+AA655+AA657+AA660+AA723+AA835+AA837+AA839+AA841+AA843+AA845+AA847+AA849+AA851+AA853+AA855+AA929+AA931+AA933+AA935+AA937+AA939+AA941+AA943+AA969+AA971+AA986+AA988+AA1004+AA1024+AA1026+AA1046+AA1054+AA1075+AA1085+AA1099+AA1829+AA1839+AA1869+AA1879+AA1926+AA1928+AA1952+AA1020+AA1825</f>
        <v>6098</v>
      </c>
      <c r="AB31" s="37">
        <f>AB149+AB151+AB153+AB155+AB157+AB159+AB161+AB163+AB165+AB168+AB262+AB264+AB266+AB268+AB270+AB272+AB314+AB316+AB322+AB324+AB326+AB335+AB364+AB366+AB390+AB402+AB474+AB476+AB479+AB481+AB484+AB486+AB489+AB492+AB494+AB496+AB498+AB500+AB502+AB504+AB506+AB508+AB510+AB512+AB515+AB631+AB633+AB635+AB638+AB641+AB643+AB645+AB647+AB649+AB651+AB653+AB655+AB657+AB660+AB723+AB835+AB837+AB839+AB841+AB843+AB845+AB847+AB849+AB851+AB853+AB855+AB929+AB931+AB933+AB935+AB937+AB939+AB941+AB943+AB969+AB971+AB986+AB988+AB1004+AB1024+AB1026+AB1046+AB1054+AB1075+AB1085+AB1099+AB1829+AB1839+AB1869+AB1879+AB1926+AB1928+AB1952+AB1020+AB1825</f>
        <v>6646</v>
      </c>
      <c r="AC31" s="40"/>
      <c r="AD31" s="35"/>
      <c r="AE31" s="35"/>
      <c r="AI31" s="41"/>
      <c r="AK31" s="41"/>
    </row>
    <row r="32" spans="2:37" s="29" customFormat="1" ht="11.2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31" t="s">
        <v>607</v>
      </c>
      <c r="M32" s="25"/>
      <c r="N32" s="25"/>
      <c r="O32" s="25"/>
      <c r="P32" s="25"/>
      <c r="Q32" s="25"/>
      <c r="R32" s="26">
        <f>R477+R496+R651+R664</f>
        <v>0</v>
      </c>
      <c r="S32" s="24"/>
      <c r="T32" s="24"/>
      <c r="U32" s="27">
        <f>U691+U693+U695+U145+U294+U296+U298+U300+U303+U328+U351+U378+U412+U672+U697+U700+U710+U713+U716+U719+U743+U803+U945+U951+U953+U955+U957+U960+U990+U1070+U1111+U1785+U1788+U1801+U1852+U1863+U1921+U281+U376+U625+U761+U993+U1013+U1048+U1058</f>
        <v>2329</v>
      </c>
      <c r="V32" s="27">
        <f>V691+V693+V695+V145+V294+V296+V298+V300+V303+V328+V351+V378+V412+V672+V697+V700+V710+V713+V716+V719+V743+V803+V945+V951+V953+V955+V957+V960+V990+V1070+V1111+V1785+V1788+V1801+V1852+V1863+V1921+V281+V376+V625+V761+V993+V1013+V1048+V1058</f>
        <v>2607</v>
      </c>
      <c r="W32" s="27">
        <f>W691+W693+W695+W145+W294+W296+W298+W300+W303+W328+W351+W378+W412+W672+W697+W700+W710+W713+W716+W719+W743+W803+W945+W951+W953+W955+W957+W960+W990+W1070+W1111+W1785+W1788+W1801+W1852+W1863+W1921+W281+W376+W625+W761+W993+W1013+W1048+W1058</f>
        <v>2811</v>
      </c>
      <c r="X32" s="27"/>
      <c r="Y32" s="27">
        <f>Y691+Y693+Y695+Y145+Y294+Y296+Y298+Y300+Y303+Y328+Y351+Y378+Y412+Y672+Y697+Y700+Y710+Y713+Y716+Y719+Y743+Y803+Y945+Y951+Y953+Y955+Y957+Y960+Y990+Y1070+Y1111+Y1785+Y1788+Y1801+Y1852+Y1863+Y1921+Y281+Y376+Y625+Y761+Y993+Y1013+Y1048+Y1058</f>
        <v>2992</v>
      </c>
      <c r="Z32" s="27">
        <f>Z691+Z693+Z695+Z145+Z294+Z296+Z298+Z300+Z303+Z328+Z351+Z378+Z412+Z672+Z697+Z700+Z710+Z713+Z716+Z719+Z743+Z803+Z945+Z951+Z953+Z955+Z957+Z960+Z990+Z1070+Z1111+Z1785+Z1788+Z1801+Z1852+Z1863+Z1921+Z281+Z376+Z625+Z761+Z993+Z1013+Z1048+Z1058</f>
        <v>3067</v>
      </c>
      <c r="AA32" s="27">
        <f>AA691+AA693+AA695+AA145+AA294+AA296+AA298+AA300+AA303+AA328+AA351+AA378+AA412+AA672+AA697+AA700+AA710+AA713+AA716+AA719+AA743+AA803+AA945+AA951+AA953+AA955+AA957+AA960+AA990+AA1070+AA1111+AA1785+AA1788+AA1801+AA1852+AA1863+AA1921+AA281+AA376+AA625+AA761+AA993+AA1013+AA1048+AA1058</f>
        <v>3056</v>
      </c>
      <c r="AB32" s="27">
        <f>AB691+AB693+AB695+AB145+AB294+AB296+AB298+AB300+AB303+AB328+AB351+AB378+AB412+AB672+AB697+AB700+AB710+AB713+AB716+AB719+AB743+AB803+AB945+AB951+AB953+AB955+AB957+AB960+AB990+AB1070+AB1111+AB1785+AB1788+AB1801+AB1852+AB1863+AB1921+AB281+AB376+AB625+AB761+AB993+AB1013+AB1048+AB1058</f>
        <v>2899</v>
      </c>
      <c r="AC32" s="28"/>
      <c r="AD32" s="24"/>
      <c r="AE32" s="24"/>
      <c r="AI32" s="30"/>
      <c r="AK32" s="30"/>
    </row>
    <row r="33" spans="2:37" s="38" customFormat="1" ht="11.2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6" t="s">
        <v>608</v>
      </c>
      <c r="M33" s="35"/>
      <c r="N33" s="35"/>
      <c r="O33" s="35"/>
      <c r="P33" s="35"/>
      <c r="Q33" s="35"/>
      <c r="R33" s="39">
        <f>R524+R655</f>
        <v>0</v>
      </c>
      <c r="S33" s="35"/>
      <c r="T33" s="35"/>
      <c r="U33" s="37">
        <f>U184+U186+U189+U341+U551+U554+U557+U560+U380+U727+U746+U764+U875+U878+U881+U1008+U1032+U1109+U1772+U1827+U1881+U1896+U1931+U1954+U320+U394+U1034</f>
        <v>394</v>
      </c>
      <c r="V33" s="37">
        <f>V184+V186+V189+V341+V551+V554+V557+V560+V380+V727+V746+V764+V875+V878+V881+V1008+V1032+V1109+V1772+V1827+V1881+V1896+V1931+V1954+V320+V394+V1034</f>
        <v>450</v>
      </c>
      <c r="W33" s="37">
        <f>W184+W186+W189+W341+W551+W554+W557+W560+W380+W727+W746+W764+W875+W878+W881+W1008+W1032+W1109+W1772+W1827+W1881+W1896+W1931+W1954+W320+W394+W1034</f>
        <v>527</v>
      </c>
      <c r="X33" s="37"/>
      <c r="Y33" s="37">
        <f>Y184+Y186+Y189+Y341+Y551+Y554+Y557+Y560+Y380+Y727+Y746+Y764+Y875+Y878+Y881+Y1008+Y1032+Y1109+Y1772+Y1827+Y1881+Y1896+Y1931+Y1954+Y320+Y394+Y1034</f>
        <v>565</v>
      </c>
      <c r="Z33" s="37">
        <f>Z184+Z186+Z189+Z341+Z551+Z554+Z557+Z560+Z380+Z727+Z746+Z764+Z875+Z878+Z881+Z1008+Z1032+Z1109+Z1772+Z1827+Z1881+Z1896+Z1931+Z1954+Z320+Z394+Z1034</f>
        <v>538</v>
      </c>
      <c r="AA33" s="37">
        <f>AA184+AA186+AA189+AA341+AA551+AA554+AA557+AA560+AA380+AA727+AA746+AA764+AA875+AA878+AA881+AA1008+AA1032+AA1109+AA1772+AA1827+AA1881+AA1896+AA1931+AA1954+AA320+AA394+AA1034</f>
        <v>526</v>
      </c>
      <c r="AB33" s="37">
        <f>AB184+AB186+AB189+AB341+AB551+AB554+AB557+AB560+AB380+AB727+AB746+AB764+AB875+AB878+AB881+AB1008+AB1032+AB1109+AB1772+AB1827+AB1881+AB1896+AB1931+AB1954+AB320+AB394+AB1034</f>
        <v>568</v>
      </c>
      <c r="AC33" s="40"/>
      <c r="AD33" s="35"/>
      <c r="AE33" s="35"/>
      <c r="AI33" s="41"/>
      <c r="AK33" s="41"/>
    </row>
    <row r="34" spans="2:31" s="29" customFormat="1" ht="11.2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31"/>
      <c r="M34" s="25"/>
      <c r="N34" s="25"/>
      <c r="O34" s="25"/>
      <c r="P34" s="25"/>
      <c r="Q34" s="25"/>
      <c r="R34" s="24"/>
      <c r="S34" s="24"/>
      <c r="T34" s="24"/>
      <c r="U34" s="27"/>
      <c r="V34" s="27"/>
      <c r="W34" s="27"/>
      <c r="X34" s="27"/>
      <c r="Y34" s="27"/>
      <c r="Z34" s="27"/>
      <c r="AA34" s="27"/>
      <c r="AB34" s="27"/>
      <c r="AC34" s="24"/>
      <c r="AD34" s="24"/>
      <c r="AE34" s="24"/>
    </row>
    <row r="35" spans="2:31" s="38" customFormat="1" ht="11.25"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6" t="s">
        <v>609</v>
      </c>
      <c r="M35" s="35"/>
      <c r="N35" s="35"/>
      <c r="O35" s="35"/>
      <c r="P35" s="35"/>
      <c r="Q35" s="35"/>
      <c r="R35" s="35"/>
      <c r="S35" s="35"/>
      <c r="T35" s="35"/>
      <c r="U35" s="37"/>
      <c r="V35" s="37"/>
      <c r="W35" s="37"/>
      <c r="X35" s="37"/>
      <c r="Y35" s="37"/>
      <c r="Z35" s="37"/>
      <c r="AA35" s="37"/>
      <c r="AB35" s="37"/>
      <c r="AC35" s="35"/>
      <c r="AD35" s="35"/>
      <c r="AE35" s="35"/>
    </row>
    <row r="36" spans="2:31" s="29" customFormat="1" ht="11.2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31" t="s">
        <v>618</v>
      </c>
      <c r="M36" s="25"/>
      <c r="N36" s="25"/>
      <c r="O36" s="25"/>
      <c r="P36" s="25"/>
      <c r="Q36" s="25"/>
      <c r="R36" s="24"/>
      <c r="S36" s="24"/>
      <c r="T36" s="24"/>
      <c r="U36" s="27">
        <f>U229+U439+U708+U1091+U1837+U1939</f>
        <v>17</v>
      </c>
      <c r="V36" s="27">
        <f>V229+V439+V708+V1091+V1837+V1939</f>
        <v>26</v>
      </c>
      <c r="W36" s="27">
        <f>W229+W439+W708+W1091+W1837+W1939</f>
        <v>49</v>
      </c>
      <c r="X36" s="27"/>
      <c r="Y36" s="27">
        <f>Y229+Y439+Y708+Y1091+Y1837+Y1939</f>
        <v>74</v>
      </c>
      <c r="Z36" s="27">
        <f>Z229+Z439+Z708+Z1091+Z1837+Z1939</f>
        <v>90</v>
      </c>
      <c r="AA36" s="27">
        <f>AA229+AA439+AA708+AA1091+AA1837+AA1939</f>
        <v>90</v>
      </c>
      <c r="AB36" s="27">
        <f>AB229+AB439+AB708+AB1091+AB1837+AB1939</f>
        <v>111</v>
      </c>
      <c r="AC36" s="24"/>
      <c r="AD36" s="24"/>
      <c r="AE36" s="24"/>
    </row>
    <row r="37" spans="2:31" s="38" customFormat="1" ht="11.25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6" t="s">
        <v>611</v>
      </c>
      <c r="M37" s="35"/>
      <c r="N37" s="35"/>
      <c r="O37" s="35"/>
      <c r="P37" s="35"/>
      <c r="Q37" s="35"/>
      <c r="R37" s="35"/>
      <c r="S37" s="35"/>
      <c r="T37" s="35"/>
      <c r="U37" s="37">
        <f>U204+U211+U466+U579</f>
        <v>438</v>
      </c>
      <c r="V37" s="37">
        <f>V204+V211+V466+V579</f>
        <v>496</v>
      </c>
      <c r="W37" s="37">
        <f>W204+W211+W466+W579</f>
        <v>621</v>
      </c>
      <c r="X37" s="37"/>
      <c r="Y37" s="37">
        <f>Y204+Y211+Y466+Y579</f>
        <v>721</v>
      </c>
      <c r="Z37" s="37">
        <f>Z204+Z211+Z466+Z579</f>
        <v>809</v>
      </c>
      <c r="AA37" s="37">
        <f>AA204+AA211+AA466+AA579</f>
        <v>920</v>
      </c>
      <c r="AB37" s="37">
        <f>AB204+AB211+AB466+AB579</f>
        <v>5</v>
      </c>
      <c r="AC37" s="35"/>
      <c r="AD37" s="35"/>
      <c r="AE37" s="35"/>
    </row>
    <row r="38" spans="2:31" s="29" customFormat="1" ht="11.2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31" t="s">
        <v>614</v>
      </c>
      <c r="M38" s="25"/>
      <c r="N38" s="25"/>
      <c r="O38" s="25"/>
      <c r="P38" s="25"/>
      <c r="Q38" s="25"/>
      <c r="R38" s="24"/>
      <c r="S38" s="24"/>
      <c r="T38" s="24"/>
      <c r="U38" s="27">
        <f>U260+U629+U1798+U927</f>
        <v>759</v>
      </c>
      <c r="V38" s="27">
        <f>V260+V629+V1798+V927</f>
        <v>772</v>
      </c>
      <c r="W38" s="27">
        <f>W260+W629+W1798+W927</f>
        <v>771</v>
      </c>
      <c r="X38" s="27"/>
      <c r="Y38" s="27">
        <f>Y260+Y629+Y1798+Y927</f>
        <v>764</v>
      </c>
      <c r="Z38" s="27">
        <f>Z260+Z629+Z1798+Z927</f>
        <v>769</v>
      </c>
      <c r="AA38" s="27">
        <f>AA260+AA629+AA1798+AA927</f>
        <v>792</v>
      </c>
      <c r="AB38" s="27">
        <f>AB260+AB629+AB1798+AB927</f>
        <v>763</v>
      </c>
      <c r="AC38" s="28"/>
      <c r="AD38" s="24"/>
      <c r="AE38" s="24"/>
    </row>
    <row r="39" spans="2:31" s="38" customFormat="1" ht="11.25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 t="s">
        <v>612</v>
      </c>
      <c r="M39" s="35"/>
      <c r="N39" s="35"/>
      <c r="O39" s="35"/>
      <c r="P39" s="35"/>
      <c r="Q39" s="35"/>
      <c r="R39" s="35"/>
      <c r="S39" s="35"/>
      <c r="T39" s="35"/>
      <c r="U39" s="37"/>
      <c r="V39" s="37"/>
      <c r="W39" s="37"/>
      <c r="X39" s="37"/>
      <c r="Y39" s="37"/>
      <c r="Z39" s="37"/>
      <c r="AA39" s="37"/>
      <c r="AB39" s="37"/>
      <c r="AC39" s="35"/>
      <c r="AD39" s="35"/>
      <c r="AE39" s="35"/>
    </row>
    <row r="40" spans="2:34" s="29" customFormat="1" ht="14.25" customHeight="1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5"/>
      <c r="M40" s="133" t="s">
        <v>621</v>
      </c>
      <c r="N40" s="133"/>
      <c r="O40" s="133"/>
      <c r="P40" s="133"/>
      <c r="Q40" s="133"/>
      <c r="R40" s="32"/>
      <c r="S40" s="32"/>
      <c r="T40" s="32"/>
      <c r="U40" s="33">
        <f>SUM(U22:U39)</f>
        <v>19169</v>
      </c>
      <c r="V40" s="33">
        <f>SUM(V22:V39)</f>
        <v>20789</v>
      </c>
      <c r="W40" s="33">
        <f>SUM(W22:W39)</f>
        <v>21673</v>
      </c>
      <c r="X40" s="33"/>
      <c r="Y40" s="33">
        <f>SUM(Y22:Y39)</f>
        <v>22332</v>
      </c>
      <c r="Z40" s="33">
        <f>SUM(Z22:Z39)</f>
        <v>23416</v>
      </c>
      <c r="AA40" s="33">
        <f>SUM(AA22:AA39)</f>
        <v>23938</v>
      </c>
      <c r="AB40" s="33">
        <f>SUM(AB22:AB39)</f>
        <v>23765</v>
      </c>
      <c r="AC40" s="34"/>
      <c r="AD40" s="24"/>
      <c r="AE40" s="26"/>
      <c r="AH40" s="30"/>
    </row>
    <row r="41" spans="2:31" s="20" customFormat="1" ht="11.25" hidden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1"/>
      <c r="M41" s="21"/>
      <c r="N41" s="21"/>
      <c r="O41" s="21"/>
      <c r="P41" s="21"/>
      <c r="Q41" s="21" t="s">
        <v>619</v>
      </c>
      <c r="R41" s="19"/>
      <c r="S41" s="19"/>
      <c r="T41" s="19"/>
      <c r="U41" s="23">
        <f>U117+U805+U1762+U1888+U2108+U2130</f>
        <v>19169</v>
      </c>
      <c r="V41" s="23">
        <f>V117+V805+V1762+V1888+V2108+V2130</f>
        <v>20789</v>
      </c>
      <c r="W41" s="23">
        <f>W117+W805+W1762+W1888+W2108+W2130</f>
        <v>21671</v>
      </c>
      <c r="X41" s="23"/>
      <c r="Y41" s="23">
        <f>Y117+Y805+Y1762+Y1888+Y2108+Y2130</f>
        <v>22329</v>
      </c>
      <c r="Z41" s="23">
        <f>Z117+Z805+Z1762+Z1888+Z2108+Z2130</f>
        <v>23414</v>
      </c>
      <c r="AA41" s="23">
        <f>AA117+AA805+AA1762+AA1888+AA2108+AA2130</f>
        <v>23937</v>
      </c>
      <c r="AB41" s="23">
        <f>AB117+AB805+AB1762+AB1888+AB2108+AB2130</f>
        <v>23765</v>
      </c>
      <c r="AC41" s="19"/>
      <c r="AD41" s="19"/>
      <c r="AE41" s="19"/>
    </row>
    <row r="42" spans="2:31" s="20" customFormat="1" ht="11.25" hidden="1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1"/>
      <c r="M42" s="21"/>
      <c r="N42" s="21"/>
      <c r="O42" s="21"/>
      <c r="P42" s="21"/>
      <c r="Q42" s="21"/>
      <c r="R42" s="19"/>
      <c r="S42" s="19"/>
      <c r="T42" s="19"/>
      <c r="U42" s="23">
        <f>U118+U414+U806+U1072+U1763+U1889+U2109+U2131</f>
        <v>19168</v>
      </c>
      <c r="V42" s="23"/>
      <c r="W42" s="23"/>
      <c r="X42" s="23"/>
      <c r="Y42" s="23"/>
      <c r="Z42" s="23"/>
      <c r="AA42" s="23"/>
      <c r="AB42" s="23">
        <f>AB118+AB414+AB806+AB1072+AB1763+AB1889+AB2109+AB2131</f>
        <v>23757</v>
      </c>
      <c r="AC42" s="19"/>
      <c r="AD42" s="19"/>
      <c r="AE42" s="19"/>
    </row>
    <row r="43" spans="2:31" s="20" customFormat="1" ht="11.2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1"/>
      <c r="M43" s="21"/>
      <c r="N43" s="21"/>
      <c r="O43" s="21"/>
      <c r="P43" s="21"/>
      <c r="Q43" s="21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</row>
    <row r="44" spans="2:31" s="20" customFormat="1" ht="11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21"/>
      <c r="M44" s="21"/>
      <c r="N44" s="21"/>
      <c r="O44" s="21"/>
      <c r="P44" s="21"/>
      <c r="Q44" s="21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</row>
    <row r="45" spans="2:31" s="29" customFormat="1" ht="11.2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43" t="s">
        <v>615</v>
      </c>
      <c r="M45" s="25"/>
      <c r="N45" s="25"/>
      <c r="O45" s="25"/>
      <c r="P45" s="25"/>
      <c r="Q45" s="25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</row>
    <row r="46" spans="2:31" s="29" customFormat="1" ht="14.25" customHeight="1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31" t="s">
        <v>245</v>
      </c>
      <c r="M46" s="25"/>
      <c r="N46" s="25"/>
      <c r="O46" s="25"/>
      <c r="P46" s="25"/>
      <c r="Q46" s="25"/>
      <c r="R46" s="24"/>
      <c r="S46" s="24"/>
      <c r="T46" s="24"/>
      <c r="U46" s="26">
        <f>U1115+U1117+U1119+U1123+U1126+U1128+U1130+U1132+U1134+U1136+U1138+U1140+U1158+U1298+U1300+U1302+U1343+U2046+U1164+U1364+U1371</f>
        <v>147</v>
      </c>
      <c r="V46" s="26">
        <f>V1115+V1117+V1119+V1123+V1126+V1128+V1130+V1132+V1134+V1136+V1138+V1140+V1158+V1298+V1300+V1302+V1343+V2046+V1164+V1364+V1371</f>
        <v>151</v>
      </c>
      <c r="W46" s="26">
        <f>W1115+W1117+W1119+W1123+W1126+W1128+W1130+W1132+W1134+W1136+W1138+W1140+W1158+W1298+W1300+W1302+W1343+W2046+W1164+W1364+W1371</f>
        <v>154</v>
      </c>
      <c r="X46" s="24"/>
      <c r="Y46" s="26">
        <f>Y1115+Y1117+Y1119+Y1123+Y1126+Y1128+Y1130+Y1132+Y1134+Y1136+Y1138+Y1140+Y1158+Y1298+Y1300+Y1302+Y1343+Y2046+Y1164+Y1364+Y1371</f>
        <v>174</v>
      </c>
      <c r="Z46" s="26">
        <f>Z1115+Z1117+Z1119+Z1123+Z1126+Z1128+Z1130+Z1132+Z1134+Z1136+Z1138+Z1140+Z1158+Z1298+Z1300+Z1302+Z1343+Z2046+Z1164+Z1364+Z1371</f>
        <v>180</v>
      </c>
      <c r="AA46" s="26">
        <f>AA1115+AA1117+AA1119+AA1123+AA1126+AA1128+AA1130+AA1132+AA1134+AA1136+AA1138+AA1140+AA1158+AA1298+AA1300+AA1302+AA1343+AA2046+AA1164+AA1364+AA1371</f>
        <v>191</v>
      </c>
      <c r="AB46" s="26">
        <f>AB1115+AB1117+AB1119+AB1123+AB1126+AB1128+AB1130+AB1132+AB1134+AB1136+AB1138+AB1140+AB1158+AB1298+AB1300+AB1302+AB1343+AB2046+AB1164+AB1364+AB1371</f>
        <v>198</v>
      </c>
      <c r="AC46" s="24"/>
      <c r="AD46" s="24"/>
      <c r="AE46" s="26"/>
    </row>
    <row r="47" spans="2:31" s="38" customFormat="1" ht="11.25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6" t="s">
        <v>601</v>
      </c>
      <c r="M47" s="35"/>
      <c r="N47" s="35"/>
      <c r="O47" s="35"/>
      <c r="P47" s="35"/>
      <c r="Q47" s="35"/>
      <c r="R47" s="35"/>
      <c r="S47" s="35"/>
      <c r="T47" s="35"/>
      <c r="U47" s="39">
        <f>U1283+U1304+U1246</f>
        <v>11</v>
      </c>
      <c r="V47" s="39">
        <f>V1283+V1304+V1246</f>
        <v>16</v>
      </c>
      <c r="W47" s="39">
        <f>W1283+W1304+W1246</f>
        <v>25</v>
      </c>
      <c r="X47" s="35"/>
      <c r="Y47" s="39">
        <f>Y1283+Y1304+Y1246</f>
        <v>24</v>
      </c>
      <c r="Z47" s="39">
        <f>Z1283+Z1304+Z1246</f>
        <v>17</v>
      </c>
      <c r="AA47" s="39">
        <f>AA1283+AA1304+AA1246</f>
        <v>22</v>
      </c>
      <c r="AB47" s="39">
        <f>AB1283+AB1304+AB1246</f>
        <v>21</v>
      </c>
      <c r="AC47" s="35"/>
      <c r="AD47" s="35"/>
      <c r="AE47" s="39"/>
    </row>
    <row r="48" spans="2:31" s="29" customFormat="1" ht="11.2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31" t="s">
        <v>58</v>
      </c>
      <c r="M48" s="25"/>
      <c r="N48" s="25"/>
      <c r="O48" s="25"/>
      <c r="P48" s="25"/>
      <c r="Q48" s="25"/>
      <c r="R48" s="24"/>
      <c r="S48" s="24"/>
      <c r="T48" s="24"/>
      <c r="U48" s="26">
        <f>U2035+U1373+U2037+U2039+U2043+U1142+U1144+U1175+U1182</f>
        <v>155</v>
      </c>
      <c r="V48" s="26">
        <f>V2035+V1373+V2037+V2039+V2043+V1142+V1144+V1175+V1182</f>
        <v>173</v>
      </c>
      <c r="W48" s="26">
        <f>W2035+W1373+W2037+W2039+W2043+W1142+W1144+W1175+W1182</f>
        <v>175</v>
      </c>
      <c r="X48" s="24"/>
      <c r="Y48" s="26">
        <f>Y2035+Y1373+Y2037+Y2039+Y2043+Y1142+Y1144+Y1175+Y1182</f>
        <v>173</v>
      </c>
      <c r="Z48" s="26">
        <f>Z2035+Z1373+Z2037+Z2039+Z2043+Z1142+Z1144+Z1175+Z1182</f>
        <v>163</v>
      </c>
      <c r="AA48" s="26">
        <f>AA2035+AA1373+AA2037+AA2039+AA2043+AA1142+AA1144+AA1175+AA1182</f>
        <v>156</v>
      </c>
      <c r="AB48" s="26">
        <f>AB2035+AB1373+AB2037+AB2039+AB2043+AB1142+AB1144+AB1175+AB1182</f>
        <v>145</v>
      </c>
      <c r="AC48" s="24"/>
      <c r="AD48" s="24"/>
      <c r="AE48" s="26"/>
    </row>
    <row r="49" spans="2:31" s="38" customFormat="1" ht="11.25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 t="s">
        <v>349</v>
      </c>
      <c r="M49" s="35"/>
      <c r="N49" s="35"/>
      <c r="O49" s="35"/>
      <c r="P49" s="35"/>
      <c r="Q49" s="35"/>
      <c r="R49" s="35"/>
      <c r="S49" s="35"/>
      <c r="T49" s="35"/>
      <c r="U49" s="39">
        <f>U1146+U1148+U1150+U1152+U1268+U1310+U1312+U1314+U1316+U1263+U1360</f>
        <v>68</v>
      </c>
      <c r="V49" s="39">
        <f>V1146+V1148+V1150+V1152+V1268+V1310+V1312+V1314+V1316+V1263+V1360</f>
        <v>58</v>
      </c>
      <c r="W49" s="39">
        <f>W1146+W1148+W1150+W1152+W1268+W1310+W1312+W1314+W1316+W1263+W1360</f>
        <v>58</v>
      </c>
      <c r="X49" s="35"/>
      <c r="Y49" s="39">
        <f>Y1146+Y1148+Y1150+Y1152+Y1268+Y1310+Y1312+Y1314+Y1316+Y1263+Y1360</f>
        <v>47</v>
      </c>
      <c r="Z49" s="39">
        <f>Z1146+Z1148+Z1150+Z1152+Z1268+Z1310+Z1312+Z1314+Z1316+Z1263+Z1360</f>
        <v>63</v>
      </c>
      <c r="AA49" s="39">
        <f>AA1146+AA1148+AA1150+AA1152+AA1268+AA1310+AA1312+AA1314+AA1316+AA1263+AA1360</f>
        <v>69</v>
      </c>
      <c r="AB49" s="39">
        <f>AB1146+AB1148+AB1150+AB1152+AB1268+AB1310+AB1312+AB1314+AB1316+AB1263+AB1360</f>
        <v>70</v>
      </c>
      <c r="AC49" s="35"/>
      <c r="AD49" s="35"/>
      <c r="AE49" s="39"/>
    </row>
    <row r="50" spans="2:31" s="29" customFormat="1" ht="11.2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31" t="s">
        <v>413</v>
      </c>
      <c r="M50" s="25"/>
      <c r="N50" s="25"/>
      <c r="O50" s="25"/>
      <c r="P50" s="25"/>
      <c r="Q50" s="25"/>
      <c r="R50" s="24"/>
      <c r="S50" s="24"/>
      <c r="T50" s="24"/>
      <c r="U50" s="26">
        <f>U1154+U1387+U1285</f>
        <v>26</v>
      </c>
      <c r="V50" s="26">
        <f>V1154+V1387+V1285</f>
        <v>24</v>
      </c>
      <c r="W50" s="26">
        <f>W1154+W1387+W1285</f>
        <v>28</v>
      </c>
      <c r="X50" s="24"/>
      <c r="Y50" s="26">
        <f>Y1154+Y1387+Y1285</f>
        <v>26</v>
      </c>
      <c r="Z50" s="26">
        <f>Z1154+Z1387+Z1285</f>
        <v>25</v>
      </c>
      <c r="AA50" s="26">
        <f>AA1154+AA1387+AA1285</f>
        <v>28</v>
      </c>
      <c r="AB50" s="26">
        <f>AB1154+AB1387+AB1285</f>
        <v>28</v>
      </c>
      <c r="AC50" s="24"/>
      <c r="AD50" s="24"/>
      <c r="AE50" s="26"/>
    </row>
    <row r="51" spans="2:31" s="38" customFormat="1" ht="11.25"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6" t="s">
        <v>602</v>
      </c>
      <c r="M51" s="35"/>
      <c r="N51" s="35"/>
      <c r="O51" s="35"/>
      <c r="P51" s="35"/>
      <c r="Q51" s="35"/>
      <c r="R51" s="35"/>
      <c r="S51" s="35"/>
      <c r="T51" s="35"/>
      <c r="U51" s="39">
        <f>U1156+U1162+U1173+U1178+U1180+U1185+U1187+U1318+U1320+U1322+U1345+U1389+U1347+U1385</f>
        <v>226</v>
      </c>
      <c r="V51" s="39">
        <f>V1156+V1162+V1173+V1178+V1180+V1185+V1187+V1318+V1320+V1322+V1345+V1389+V1347+V1385</f>
        <v>253</v>
      </c>
      <c r="W51" s="39">
        <f>W1156+W1162+W1173+W1178+W1180+W1185+W1187+W1318+W1320+W1322+W1345+W1389+W1347+W1385</f>
        <v>268</v>
      </c>
      <c r="X51" s="35"/>
      <c r="Y51" s="39">
        <f>Y1156+Y1162+Y1173+Y1178+Y1180+Y1185+Y1187+Y1318+Y1320+Y1322+Y1345+Y1389+Y1347+Y1385</f>
        <v>294</v>
      </c>
      <c r="Z51" s="39">
        <f>Z1156+Z1162+Z1173+Z1178+Z1180+Z1185+Z1187+Z1318+Z1320+Z1322+Z1345+Z1389+Z1347+Z1385</f>
        <v>335</v>
      </c>
      <c r="AA51" s="39">
        <f>AA1156+AA1162+AA1173+AA1178+AA1180+AA1185+AA1187+AA1318+AA1320+AA1322+AA1345+AA1389+AA1347+AA1385</f>
        <v>359</v>
      </c>
      <c r="AB51" s="39">
        <f>AB1156+AB1162+AB1173+AB1178+AB1180+AB1185+AB1187+AB1318+AB1320+AB1322+AB1345+AB1389+AB1347+AB1385</f>
        <v>374</v>
      </c>
      <c r="AC51" s="35"/>
      <c r="AD51" s="35"/>
      <c r="AE51" s="39"/>
    </row>
    <row r="52" spans="2:31" s="29" customFormat="1" ht="11.2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31" t="s">
        <v>603</v>
      </c>
      <c r="M52" s="25"/>
      <c r="N52" s="25"/>
      <c r="O52" s="25"/>
      <c r="P52" s="25"/>
      <c r="Q52" s="25"/>
      <c r="R52" s="24"/>
      <c r="S52" s="24"/>
      <c r="T52" s="24"/>
      <c r="U52" s="26">
        <f>U1189+U1191+U1193+U1195+U1199+U1270+U1275+U1279+U1287+U1295+U1328+U1324+U1362+U1379+U1381+U1391</f>
        <v>96</v>
      </c>
      <c r="V52" s="26">
        <f>V1189+V1191+V1193+V1195+V1199+V1270+V1275+V1279+V1287+V1295+V1328+V1324+V1362+V1379+V1381+V1391</f>
        <v>104</v>
      </c>
      <c r="W52" s="26">
        <f>W1189+W1191+W1193+W1195+W1199+W1270+W1275+W1279+W1287+W1295+W1328+W1324+W1362+W1379+W1381+W1391</f>
        <v>89</v>
      </c>
      <c r="X52" s="24"/>
      <c r="Y52" s="26">
        <f>Y1189+Y1191+Y1193+Y1195+Y1199+Y1270+Y1275+Y1279+Y1287+Y1295+Y1328+Y1324+Y1362+Y1379+Y1381+Y1391</f>
        <v>90</v>
      </c>
      <c r="Z52" s="26">
        <f>Z1189+Z1191+Z1193+Z1195+Z1199+Z1270+Z1275+Z1279+Z1287+Z1295+Z1328+Z1324+Z1362+Z1379+Z1381+Z1391</f>
        <v>106</v>
      </c>
      <c r="AA52" s="26">
        <f>AA1189+AA1191+AA1193+AA1195+AA1199+AA1270+AA1275+AA1279+AA1287+AA1295+AA1328+AA1324+AA1362+AA1379+AA1381+AA1391</f>
        <v>108</v>
      </c>
      <c r="AB52" s="26">
        <f>AB1189+AB1191+AB1193+AB1195+AB1199+AB1270+AB1275+AB1279+AB1287+AB1295+AB1328+AB1324+AB1362+AB1379+AB1381+AB1391</f>
        <v>131</v>
      </c>
      <c r="AC52" s="24"/>
      <c r="AD52" s="24"/>
      <c r="AE52" s="26"/>
    </row>
    <row r="53" spans="2:31" s="38" customFormat="1" ht="11.25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6" t="s">
        <v>604</v>
      </c>
      <c r="M53" s="35"/>
      <c r="N53" s="35"/>
      <c r="O53" s="35"/>
      <c r="P53" s="35"/>
      <c r="Q53" s="35"/>
      <c r="R53" s="35"/>
      <c r="S53" s="35"/>
      <c r="T53" s="35"/>
      <c r="U53" s="39">
        <f>U1121+U1197+U1202+U1204+U1206+U1272+U1326+U1330+U1353</f>
        <v>29</v>
      </c>
      <c r="V53" s="39">
        <f>V1121+V1197+V1202+V1204+V1206+V1272+V1326+V1330+V1353</f>
        <v>30</v>
      </c>
      <c r="W53" s="39">
        <f>W1121+W1197+W1202+W1204+W1206+W1272+W1326+W1330+W1353</f>
        <v>34</v>
      </c>
      <c r="X53" s="35"/>
      <c r="Y53" s="39">
        <f>Y1121+Y1197+Y1202+Y1204+Y1206+Y1272+Y1326+Y1330+Y1353</f>
        <v>34</v>
      </c>
      <c r="Z53" s="39">
        <f>Z1121+Z1197+Z1202+Z1204+Z1206+Z1272+Z1326+Z1330+Z1353</f>
        <v>38</v>
      </c>
      <c r="AA53" s="39">
        <f>AA1121+AA1197+AA1202+AA1204+AA1206+AA1272+AA1326+AA1330+AA1353</f>
        <v>49</v>
      </c>
      <c r="AB53" s="39">
        <f>AB1121+AB1197+AB1202+AB1204+AB1206+AB1272+AB1326+AB1330+AB1353</f>
        <v>53</v>
      </c>
      <c r="AC53" s="35"/>
      <c r="AD53" s="35"/>
      <c r="AE53" s="39"/>
    </row>
    <row r="54" spans="2:31" s="29" customFormat="1" ht="11.2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31" t="s">
        <v>605</v>
      </c>
      <c r="M54" s="25"/>
      <c r="N54" s="25"/>
      <c r="O54" s="25"/>
      <c r="P54" s="25"/>
      <c r="Q54" s="25"/>
      <c r="R54" s="24"/>
      <c r="S54" s="24"/>
      <c r="T54" s="24"/>
      <c r="U54" s="24">
        <f>U1349</f>
        <v>0</v>
      </c>
      <c r="V54" s="24">
        <f>V1349</f>
        <v>1</v>
      </c>
      <c r="W54" s="24">
        <f>W1349</f>
        <v>0</v>
      </c>
      <c r="X54" s="24"/>
      <c r="Y54" s="24">
        <f>Y1349</f>
        <v>0</v>
      </c>
      <c r="Z54" s="24">
        <f>Z1349</f>
        <v>0</v>
      </c>
      <c r="AA54" s="24">
        <f>AA1349</f>
        <v>0</v>
      </c>
      <c r="AB54" s="24">
        <f>AB1349</f>
        <v>0</v>
      </c>
      <c r="AC54" s="24"/>
      <c r="AD54" s="24"/>
      <c r="AE54" s="26"/>
    </row>
    <row r="55" spans="2:31" s="38" customFormat="1" ht="11.25"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6" t="s">
        <v>606</v>
      </c>
      <c r="M55" s="35"/>
      <c r="N55" s="35"/>
      <c r="O55" s="35"/>
      <c r="P55" s="35"/>
      <c r="Q55" s="35"/>
      <c r="R55" s="35"/>
      <c r="S55" s="35"/>
      <c r="T55" s="35"/>
      <c r="U55" s="39">
        <f>U1220+U1222+U1224+U1226+U1228+U1230+U1232+U1234+U1236+U1238+U1240+U1242+U1244+U1289+U1335+U1337+U1339+U1341+U1358+U1355+U2041</f>
        <v>326</v>
      </c>
      <c r="V55" s="39">
        <f>V1220+V1222+V1224+V1226+V1228+V1230+V1232+V1234+V1236+V1238+V1240+V1242+V1244+V1289+V1335+V1337+V1339+V1341+V1358+V1355+V2041</f>
        <v>357</v>
      </c>
      <c r="W55" s="39">
        <f>W1220+W1222+W1224+W1226+W1228+W1230+W1232+W1234+W1236+W1238+W1240+W1242+W1244+W1289+W1335+W1337+W1339+W1341+W1358+W1355+W2041</f>
        <v>415</v>
      </c>
      <c r="X55" s="35"/>
      <c r="Y55" s="39">
        <f>Y1220+Y1222+Y1224+Y1226+Y1228+Y1230+Y1232+Y1234+Y1236+Y1238+Y1240+Y1242+Y1244+Y1289+Y1335+Y1337+Y1339+Y1341+Y1358+Y1355+Y2041</f>
        <v>426</v>
      </c>
      <c r="Z55" s="39">
        <f>Z1220+Z1222+Z1224+Z1226+Z1228+Z1230+Z1232+Z1234+Z1236+Z1238+Z1240+Z1242+Z1244+Z1289+Z1335+Z1337+Z1339+Z1341+Z1358+Z1355+Z2041+Z1281</f>
        <v>466</v>
      </c>
      <c r="AA55" s="39">
        <f>AA1220+AA1222+AA1224+AA1226+AA1228+AA1230+AA1232+AA1234+AA1236+AA1238+AA1240+AA1242+AA1244+AA1289+AA1335+AA1337+AA1339+AA1341+AA1358+AA1355+AA2041+AA1281</f>
        <v>537</v>
      </c>
      <c r="AB55" s="39">
        <f>AB1220+AB1222+AB1224+AB1226+AB1228+AB1230+AB1232+AB1234+AB1236+AB1238+AB1240+AB1242+AB1244+AB1289+AB1335+AB1337+AB1339+AB1341+AB1358+AB1355+AB2041+AB1281</f>
        <v>577</v>
      </c>
      <c r="AC55" s="35"/>
      <c r="AD55" s="35"/>
      <c r="AE55" s="39"/>
    </row>
    <row r="56" spans="2:31" s="29" customFormat="1" ht="11.2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31" t="s">
        <v>607</v>
      </c>
      <c r="M56" s="25"/>
      <c r="N56" s="25"/>
      <c r="O56" s="25"/>
      <c r="P56" s="25"/>
      <c r="Q56" s="25"/>
      <c r="R56" s="24"/>
      <c r="S56" s="24"/>
      <c r="T56" s="24"/>
      <c r="U56" s="26">
        <f>U1208+U1250+U1253+U1256+U1258+U1260+U1277+U1293+U1306+U1383</f>
        <v>94</v>
      </c>
      <c r="V56" s="26">
        <f>V1208+V1250+V1253+V1256+V1258+V1260+V1277+V1293+V1306+V1383</f>
        <v>102</v>
      </c>
      <c r="W56" s="26">
        <f>W1208+W1250+W1253+W1256+W1258+W1260+W1277+W1293+W1306+W1383</f>
        <v>104</v>
      </c>
      <c r="X56" s="24"/>
      <c r="Y56" s="26">
        <f>Y1208+Y1250+Y1253+Y1256+Y1258+Y1260+Y1277+Y1293+Y1306+Y1383</f>
        <v>108</v>
      </c>
      <c r="Z56" s="26">
        <f>Z1208+Z1250+Z1253+Z1256+Z1258+Z1260+Z1277+Z1293+Z1306+Z1383</f>
        <v>107</v>
      </c>
      <c r="AA56" s="26">
        <f>AA1208+AA1250+AA1253+AA1256+AA1258+AA1260+AA1277+AA1293+AA1306+AA1383</f>
        <v>114</v>
      </c>
      <c r="AB56" s="26">
        <f>AB1208+AB1250+AB1253+AB1256+AB1258+AB1260+AB1277+AB1293+AB1306+AB1383</f>
        <v>115</v>
      </c>
      <c r="AC56" s="24"/>
      <c r="AD56" s="24"/>
      <c r="AE56" s="26"/>
    </row>
    <row r="57" spans="2:31" s="38" customFormat="1" ht="11.25"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6" t="s">
        <v>608</v>
      </c>
      <c r="M57" s="35"/>
      <c r="N57" s="35"/>
      <c r="O57" s="35"/>
      <c r="P57" s="35"/>
      <c r="Q57" s="35"/>
      <c r="R57" s="35"/>
      <c r="S57" s="35"/>
      <c r="T57" s="35"/>
      <c r="U57" s="39">
        <f>U1376+U1369+U1351+U1332+U1167+U1170+U1214+U1217+U1212+U1265+U1291+U2048</f>
        <v>73</v>
      </c>
      <c r="V57" s="39">
        <f>V1376+V1369+V1351+V1332+V1167+V1170+V1214+V1217+V1212+V1265+V1291+V2048</f>
        <v>76</v>
      </c>
      <c r="W57" s="39">
        <f>W1376+W1369+W1351+W1332+W1167+W1170+W1214+W1217+W1212+W1265+W1291+W2048</f>
        <v>92</v>
      </c>
      <c r="X57" s="35"/>
      <c r="Y57" s="39">
        <f>Y1376+Y1369+Y1351+Y1332+Y1167+Y1170+Y1214+Y1217+Y1212+Y1265+Y1291+Y2048</f>
        <v>96</v>
      </c>
      <c r="Z57" s="39">
        <f>Z1376+Z1369+Z1351+Z1332+Z1167+Z1170+Z1214+Z1217+Z1212+Z1265+Z1291+Z2048</f>
        <v>112</v>
      </c>
      <c r="AA57" s="39">
        <f>AA1376+AA1369+AA1351+AA1332+AA1167+AA1170+AA1214+AA1217+AA1212+AA1265+AA1291+AA2048</f>
        <v>96</v>
      </c>
      <c r="AB57" s="39">
        <f>AB1376+AB1369+AB1351+AB1332+AB1167+AB1170+AB1214+AB1217+AB1212+AB1265+AB1291+AB2048</f>
        <v>96</v>
      </c>
      <c r="AC57" s="35"/>
      <c r="AD57" s="35"/>
      <c r="AE57" s="39"/>
    </row>
    <row r="58" spans="2:31" s="29" customFormat="1" ht="11.2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31"/>
      <c r="M58" s="25"/>
      <c r="N58" s="25"/>
      <c r="O58" s="25"/>
      <c r="P58" s="25"/>
      <c r="Q58" s="25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1" s="38" customFormat="1" ht="11.25"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6" t="s">
        <v>609</v>
      </c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</row>
    <row r="60" spans="2:31" s="29" customFormat="1" ht="11.2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31" t="s">
        <v>610</v>
      </c>
      <c r="M60" s="25"/>
      <c r="N60" s="25"/>
      <c r="O60" s="25"/>
      <c r="P60" s="25"/>
      <c r="Q60" s="25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  <row r="61" spans="2:31" s="38" customFormat="1" ht="11.25"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6" t="s">
        <v>611</v>
      </c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31" s="29" customFormat="1" ht="11.2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31" t="s">
        <v>614</v>
      </c>
      <c r="M62" s="25"/>
      <c r="N62" s="25"/>
      <c r="O62" s="25"/>
      <c r="P62" s="25"/>
      <c r="Q62" s="25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</row>
    <row r="63" spans="2:31" s="38" customFormat="1" ht="11.25"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6" t="s">
        <v>612</v>
      </c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</row>
    <row r="64" spans="2:31" s="29" customFormat="1" ht="14.25" customHeight="1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136" t="s">
        <v>622</v>
      </c>
      <c r="M64" s="136"/>
      <c r="N64" s="136"/>
      <c r="O64" s="136"/>
      <c r="P64" s="136"/>
      <c r="Q64" s="136"/>
      <c r="R64" s="32"/>
      <c r="S64" s="32"/>
      <c r="T64" s="32"/>
      <c r="U64" s="42">
        <f>SUM(U46:U63)</f>
        <v>1251</v>
      </c>
      <c r="V64" s="42">
        <f>SUM(V46:V63)</f>
        <v>1345</v>
      </c>
      <c r="W64" s="42">
        <f>SUM(W46:W63)</f>
        <v>1442</v>
      </c>
      <c r="X64" s="32"/>
      <c r="Y64" s="42">
        <f>SUM(Y46:Y63)</f>
        <v>1492</v>
      </c>
      <c r="Z64" s="42">
        <f>SUM(Z46:Z63)</f>
        <v>1612</v>
      </c>
      <c r="AA64" s="42">
        <f>SUM(AA46:AA63)</f>
        <v>1729</v>
      </c>
      <c r="AB64" s="42">
        <f>SUM(AB46:AB63)</f>
        <v>1808</v>
      </c>
      <c r="AC64" s="24"/>
      <c r="AD64" s="24"/>
      <c r="AE64" s="24"/>
    </row>
    <row r="65" spans="2:31" s="20" customFormat="1" ht="11.25" hidden="1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21"/>
      <c r="M65" s="21"/>
      <c r="N65" s="21"/>
      <c r="O65" s="21"/>
      <c r="P65" s="21"/>
      <c r="Q65" s="21" t="s">
        <v>619</v>
      </c>
      <c r="R65" s="19"/>
      <c r="S65" s="19"/>
      <c r="T65" s="19"/>
      <c r="U65" s="22">
        <f>U2033+U1113</f>
        <v>1251</v>
      </c>
      <c r="V65" s="22">
        <f>V2033+V1113</f>
        <v>1345</v>
      </c>
      <c r="W65" s="22">
        <f>W2033+W1113</f>
        <v>1442</v>
      </c>
      <c r="X65" s="19"/>
      <c r="Y65" s="22">
        <f>Y2033+Y1113</f>
        <v>1493</v>
      </c>
      <c r="Z65" s="22">
        <f>Z2033+Z1113</f>
        <v>1612</v>
      </c>
      <c r="AA65" s="22">
        <f>AA2033+AA1113</f>
        <v>1729</v>
      </c>
      <c r="AB65" s="22">
        <f>AB2033+AB1113</f>
        <v>1808</v>
      </c>
      <c r="AC65" s="19"/>
      <c r="AD65" s="19"/>
      <c r="AE65" s="19"/>
    </row>
    <row r="66" spans="2:31" s="20" customFormat="1" ht="11.2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21"/>
      <c r="M66" s="21"/>
      <c r="N66" s="21"/>
      <c r="O66" s="21"/>
      <c r="P66" s="21"/>
      <c r="Q66" s="21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</row>
    <row r="67" spans="2:31" s="20" customFormat="1" ht="11.2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1"/>
      <c r="M67" s="21"/>
      <c r="N67" s="21"/>
      <c r="O67" s="21"/>
      <c r="P67" s="21"/>
      <c r="Q67" s="21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</row>
    <row r="68" spans="2:31" s="29" customFormat="1" ht="11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43" t="s">
        <v>616</v>
      </c>
      <c r="M68" s="25"/>
      <c r="N68" s="25"/>
      <c r="O68" s="25"/>
      <c r="P68" s="25"/>
      <c r="Q68" s="25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</row>
    <row r="69" spans="2:31" s="29" customFormat="1" ht="14.25" customHeight="1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31" t="s">
        <v>245</v>
      </c>
      <c r="M69" s="25"/>
      <c r="N69" s="25"/>
      <c r="O69" s="25"/>
      <c r="P69" s="25"/>
      <c r="Q69" s="25"/>
      <c r="R69" s="24"/>
      <c r="S69" s="24"/>
      <c r="T69" s="24"/>
      <c r="U69" s="26">
        <f>U1395+U1397+U1399+U1401+U1403+U1405+U1407+U1409+U1411+U1413+U1415+U1417+U1448+U1453+U1482+U1575+U1651+U1653+U1676+U1960+U1962+U1986+U1982+U1990+U1992+U2008+U2017+U2031</f>
        <v>162</v>
      </c>
      <c r="V69" s="26">
        <f>V1395+V1397+V1399+V1401+V1403+V1405+V1407+V1409+V1411+V1413+V1415+V1417+V1448+V1453+V1482+V1575+V1651+V1653+V1676+V1960+V1962+V1986+V1982+V1990+V1992+V2008+V2017+V2031</f>
        <v>190</v>
      </c>
      <c r="W69" s="26">
        <f>W1395+W1397+W1399+W1401+W1403+W1405+W1407+W1409+W1411+W1413+W1415+W1417+W1448+W1453+W1482+W1575+W1651+W1653+W1676+W1960+W1962+W1986+W1982+W1990+W1992+W2008+W2017+W2031</f>
        <v>195</v>
      </c>
      <c r="X69" s="24"/>
      <c r="Y69" s="26">
        <f>Y1395+Y1397+Y1399+Y1401+Y1403+Y1405+Y1407+Y1409+Y1411+Y1413+Y1415+Y1417+Y1448+Y1453+Y1482+Y1575+Y1651+Y1653+Y1676+Y1960+Y1962+Y1986+Y1982+Y1990+Y1992+Y2008+Y2017+Y2031</f>
        <v>196</v>
      </c>
      <c r="Z69" s="26">
        <f>Z1395+Z1397+Z1399+Z1401+Z1403+Z1405+Z1407+Z1409+Z1411+Z1413+Z1415+Z1417+Z1448+Z1453+Z1482+Z1575+Z1651+Z1653+Z1676+Z1960+Z1962+Z1986+Z1982+Z1990+Z1992+Z2008+Z2017+Z2031</f>
        <v>208</v>
      </c>
      <c r="AA69" s="26">
        <f>AA1395+AA1397+AA1399+AA1401+AA1403+AA1405+AA1407+AA1409+AA1411+AA1413+AA1415+AA1417+AA1448+AA1453+AA1482+AA1575+AA1651+AA1653+AA1676+AA1960+AA1962+AA1986+AA1982+AA1990+AA1992+AA2008+AA2017+AA2031</f>
        <v>199</v>
      </c>
      <c r="AB69" s="26">
        <f>AB1395+AB1397+AB1399+AB1401+AB1403+AB1405+AB1407+AB1409+AB1411+AB1413+AB1415+AB1417+AB1448+AB1453+AB1482+AB1575+AB1651+AB1653+AB1676+AB1960+AB1962+AB1986+AB1982+AB1990+AB1992+AB2008+AB2017+AB2031</f>
        <v>178</v>
      </c>
      <c r="AC69" s="24"/>
      <c r="AD69" s="24"/>
      <c r="AE69" s="24"/>
    </row>
    <row r="70" spans="2:31" s="38" customFormat="1" ht="11.2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6" t="s">
        <v>601</v>
      </c>
      <c r="M70" s="35"/>
      <c r="N70" s="35"/>
      <c r="O70" s="35"/>
      <c r="P70" s="35"/>
      <c r="Q70" s="35"/>
      <c r="R70" s="35"/>
      <c r="S70" s="35"/>
      <c r="T70" s="35"/>
      <c r="U70" s="39">
        <f>U2015+U1996+U1994+U1419+U1551+U1589+U1614</f>
        <v>102</v>
      </c>
      <c r="V70" s="39">
        <f>V2015+V1996+V1994+V1419+V1551+V1589+V1614</f>
        <v>112</v>
      </c>
      <c r="W70" s="39">
        <f>W2015+W1996+W1994+W1419+W1551+W1589+W1614</f>
        <v>125</v>
      </c>
      <c r="X70" s="35"/>
      <c r="Y70" s="39">
        <f>Y2015+Y1996+Y1994+Y1419+Y1551+Y1589+Y1614</f>
        <v>156</v>
      </c>
      <c r="Z70" s="39">
        <f>Z2015+Z1996+Z1994+Z1419+Z1551+Z1589+Z1614</f>
        <v>195</v>
      </c>
      <c r="AA70" s="39">
        <f>AA2015+AA1996+AA1994+AA1419+AA1551+AA1589+AA1614</f>
        <v>207</v>
      </c>
      <c r="AB70" s="39">
        <f>AB2015+AB1996+AB1994+AB1419+AB1551+AB1589+AB1614</f>
        <v>230</v>
      </c>
      <c r="AC70" s="35"/>
      <c r="AD70" s="35"/>
      <c r="AE70" s="35"/>
    </row>
    <row r="71" spans="2:31" s="29" customFormat="1" ht="11.2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31" t="s">
        <v>58</v>
      </c>
      <c r="M71" s="25"/>
      <c r="N71" s="25"/>
      <c r="O71" s="25"/>
      <c r="P71" s="25"/>
      <c r="Q71" s="25"/>
      <c r="R71" s="24"/>
      <c r="S71" s="24"/>
      <c r="T71" s="24"/>
      <c r="U71" s="26">
        <f>U1422+U1424+U1426+U1430+U1432+U1464+U1473+U1618+U1964+U1966+U1968+U1972+U1975+U1998</f>
        <v>226</v>
      </c>
      <c r="V71" s="26">
        <f>V1422+V1424+V1426+V1430+V1432+V1464+V1473+V1618+V1964+V1966+V1968+V1972+V1975+V1998</f>
        <v>226</v>
      </c>
      <c r="W71" s="26">
        <f>W1422+W1424+W1426+W1430+W1432+W1464+W1473+W1618+W1964+W1966+W1968+W1972+W1975+W1998</f>
        <v>133</v>
      </c>
      <c r="X71" s="24"/>
      <c r="Y71" s="26">
        <f>Y1422+Y1424+Y1426+Y1430+Y1432+Y1464+Y1473+Y1618+Y1964+Y1966+Y1968+Y1972+Y1975+Y1998</f>
        <v>116</v>
      </c>
      <c r="Z71" s="26">
        <f>Z1422+Z1424+Z1426+Z1430+Z1432+Z1464+Z1473+Z1618+Z1964+Z1966+Z1968+Z1972+Z1975+Z1998</f>
        <v>112</v>
      </c>
      <c r="AA71" s="26">
        <f>AA1422+AA1424+AA1426+AA1430+AA1432+AA1464+AA1473+AA1618+AA1964+AA1966+AA1968+AA1972+AA1975+AA1998</f>
        <v>130</v>
      </c>
      <c r="AB71" s="26">
        <f>AB1422+AB1424+AB1426+AB1430+AB1432+AB1464+AB1473+AB1618+AB1964+AB1966+AB1968+AB1972+AB1975+AB1998</f>
        <v>123</v>
      </c>
      <c r="AC71" s="24"/>
      <c r="AD71" s="24"/>
      <c r="AE71" s="24"/>
    </row>
    <row r="72" spans="2:31" s="38" customFormat="1" ht="11.25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6" t="s">
        <v>349</v>
      </c>
      <c r="M72" s="35"/>
      <c r="N72" s="35"/>
      <c r="O72" s="35"/>
      <c r="P72" s="35"/>
      <c r="Q72" s="35"/>
      <c r="R72" s="35"/>
      <c r="S72" s="35"/>
      <c r="T72" s="35"/>
      <c r="U72" s="39">
        <f>U1434+U1436+U1438+U1440+U1442+U1577+U1579+U1607+U1639+U1655+U1664+U1635+U1666+U1970+U1984+U2010+U2023</f>
        <v>52</v>
      </c>
      <c r="V72" s="39">
        <f>V1434+V1436+V1438+V1440+V1442+V1577+V1579+V1607+V1639+V1655+V1664+V1635+V1666+V1970+V1984+V2010+V2023</f>
        <v>74</v>
      </c>
      <c r="W72" s="39">
        <f>W1434+W1436+W1438+W1440+W1442+W1577+W1579+W1607+W1639+W1655+W1664+W1635+W1666+W1970+W1984+W2010+W2023</f>
        <v>97</v>
      </c>
      <c r="X72" s="35"/>
      <c r="Y72" s="39">
        <f>Y1434+Y1436+Y1438+Y1440+Y1442+Y1577+Y1579+Y1607+Y1639+Y1655+Y1664+Y1635+Y1666+Y1970+Y1984+Y2010+Y2023</f>
        <v>125</v>
      </c>
      <c r="Z72" s="39">
        <f>Z1434+Z1436+Z1438+Z1440+Z1442+Z1577+Z1579+Z1607+Z1639+Z1655+Z1664+Z1635+Z1666+Z1970+Z1984+Z2010+Z2023</f>
        <v>125</v>
      </c>
      <c r="AA72" s="39">
        <f>AA1434+AA1436+AA1438+AA1440+AA1442+AA1577+AA1579+AA1607+AA1639+AA1655+AA1664+AA1635+AA1666+AA1970+AA1984+AA2010+AA2023</f>
        <v>126</v>
      </c>
      <c r="AB72" s="39">
        <f>AB1434+AB1436+AB1438+AB1440+AB1442+AB1577+AB1579+AB1607+AB1639+AB1655+AB1664+AB1635+AB1666+AB1970+AB1984+AB2010+AB2023</f>
        <v>135</v>
      </c>
      <c r="AC72" s="35"/>
      <c r="AD72" s="35"/>
      <c r="AE72" s="35"/>
    </row>
    <row r="73" spans="2:31" s="29" customFormat="1" ht="11.2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31" t="s">
        <v>413</v>
      </c>
      <c r="M73" s="25"/>
      <c r="N73" s="25"/>
      <c r="O73" s="25"/>
      <c r="P73" s="25"/>
      <c r="Q73" s="25"/>
      <c r="R73" s="24"/>
      <c r="S73" s="24"/>
      <c r="T73" s="24"/>
      <c r="U73" s="26">
        <f>U1711+U1444+U1609</f>
        <v>366</v>
      </c>
      <c r="V73" s="26">
        <f>V1711+V1444+V1609</f>
        <v>368</v>
      </c>
      <c r="W73" s="26">
        <f>W1711+W1444+W1609</f>
        <v>359</v>
      </c>
      <c r="X73" s="24"/>
      <c r="Y73" s="26">
        <f>Y1711+Y1444+Y1609</f>
        <v>364</v>
      </c>
      <c r="Z73" s="26">
        <f>Z1711+Z1444+Z1609</f>
        <v>359</v>
      </c>
      <c r="AA73" s="26">
        <f>AA1711+AA1444+AA1609</f>
        <v>347</v>
      </c>
      <c r="AB73" s="26">
        <f>AB1711+AB1444+AB1609</f>
        <v>353</v>
      </c>
      <c r="AC73" s="24"/>
      <c r="AD73" s="24"/>
      <c r="AE73" s="24"/>
    </row>
    <row r="74" spans="2:31" s="38" customFormat="1" ht="11.25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6" t="s">
        <v>602</v>
      </c>
      <c r="M74" s="35"/>
      <c r="N74" s="35"/>
      <c r="O74" s="35"/>
      <c r="P74" s="35"/>
      <c r="Q74" s="35"/>
      <c r="R74" s="35"/>
      <c r="S74" s="35"/>
      <c r="T74" s="35"/>
      <c r="U74" s="39">
        <f>U1451+U1462+U1469+U1471+U1476+U1478+U1616+U1446+U1467+U1678+U1581+U1620</f>
        <v>80</v>
      </c>
      <c r="V74" s="39">
        <f>V1451+V1462+V1469+V1471+V1476+V1478+V1616+V1446+V1467+V1678+V1581+V1620</f>
        <v>89</v>
      </c>
      <c r="W74" s="39">
        <f>W1451+W1462+W1469+W1471+W1476+W1478+W1616+W1446+W1467+W1678+W1581+W1620</f>
        <v>89</v>
      </c>
      <c r="X74" s="35"/>
      <c r="Y74" s="39">
        <f>Y1451+Y1462+Y1469+Y1471+Y1476+Y1478+Y1616+Y1446+Y1467+Y1678+Y1581+Y1620</f>
        <v>87</v>
      </c>
      <c r="Z74" s="39">
        <f>Z1451+Z1462+Z1469+Z1471+Z1476+Z1478+Z1616+Z1446+Z1467+Z1678+Z1581+Z1620</f>
        <v>87</v>
      </c>
      <c r="AA74" s="39">
        <f>AA1451+AA1462+AA1469+AA1471+AA1476+AA1478+AA1616+AA1446+AA1467+AA1678+AA1581+AA1620</f>
        <v>76</v>
      </c>
      <c r="AB74" s="39">
        <f>AB1451+AB1462+AB1469+AB1471+AB1476+AB1478+AB1616+AB1446+AB1467+AB1678+AB1581+AB1620</f>
        <v>69</v>
      </c>
      <c r="AC74" s="35"/>
      <c r="AD74" s="35"/>
      <c r="AE74" s="35"/>
    </row>
    <row r="75" spans="2:31" s="29" customFormat="1" ht="11.2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31" t="s">
        <v>603</v>
      </c>
      <c r="M75" s="25"/>
      <c r="N75" s="25"/>
      <c r="O75" s="25"/>
      <c r="P75" s="25"/>
      <c r="Q75" s="25"/>
      <c r="R75" s="24"/>
      <c r="S75" s="24"/>
      <c r="T75" s="24"/>
      <c r="U75" s="26">
        <f>U1480+U1485+U1487+U1489+U1493+U1495+U1591+U1599+U1601+U1641+U1668+U1680+U1622+U1584+U1988</f>
        <v>114</v>
      </c>
      <c r="V75" s="26">
        <f>V1480+V1485+V1487+V1489+V1493+V1495+V1591+V1599+V1601+V1641+V1668+V1680+V1622+V1584+V1988</f>
        <v>147</v>
      </c>
      <c r="W75" s="26">
        <f>W1480+W1485+W1487+W1489+W1493+W1495+W1591+W1599+W1601+W1641+W1668+W1680+W1622+W1584+W1988</f>
        <v>151</v>
      </c>
      <c r="X75" s="24"/>
      <c r="Y75" s="26">
        <f>Y1480+Y1485+Y1487+Y1489+Y1493+Y1495+Y1591+Y1599+Y1601+Y1641+Y1668+Y1680+Y1622+Y1584+Y1988</f>
        <v>131</v>
      </c>
      <c r="Z75" s="26">
        <f>Z1480+Z1485+Z1487+Z1489+Z1493+Z1495+Z1591+Z1599+Z1601+Z1641+Z1668+Z1680+Z1622+Z1584+Z1988</f>
        <v>116</v>
      </c>
      <c r="AA75" s="26">
        <f>AA1480+AA1485+AA1487+AA1489+AA1493+AA1495+AA1591+AA1599+AA1601+AA1641+AA1668+AA1680+AA1622+AA1584+AA1988</f>
        <v>112</v>
      </c>
      <c r="AB75" s="26">
        <f>AB1480+AB1485+AB1487+AB1489+AB1493+AB1495+AB1591+AB1599+AB1601+AB1641+AB1668+AB1680+AB1622+AB1584+AB1988</f>
        <v>125</v>
      </c>
      <c r="AC75" s="24"/>
      <c r="AD75" s="24"/>
      <c r="AE75" s="24"/>
    </row>
    <row r="76" spans="2:31" s="38" customFormat="1" ht="11.25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6" t="s">
        <v>604</v>
      </c>
      <c r="M76" s="35"/>
      <c r="N76" s="35"/>
      <c r="O76" s="35"/>
      <c r="P76" s="35"/>
      <c r="Q76" s="35"/>
      <c r="R76" s="35"/>
      <c r="S76" s="35"/>
      <c r="T76" s="35"/>
      <c r="U76" s="39">
        <f>U1428+U1491+U1497+U1499+U1501+U1503+U1505+U1507+U1510+U1593+U1603+U1637+U1643+U1672+U1624</f>
        <v>175</v>
      </c>
      <c r="V76" s="39">
        <f>V1428+V1491+V1497+V1499+V1501+V1503+V1505+V1507+V1510+V1593+V1603+V1637+V1643+V1672+V1624</f>
        <v>181</v>
      </c>
      <c r="W76" s="39">
        <f>W1428+W1491+W1497+W1499+W1501+W1503+W1505+W1507+W1510+W1593+W1603+W1637+W1643+W1672+W1624</f>
        <v>205</v>
      </c>
      <c r="X76" s="35"/>
      <c r="Y76" s="39">
        <f>Y1428+Y1491+Y1497+Y1499+Y1501+Y1503+Y1505+Y1507+Y1510+Y1593+Y1603+Y1637+Y1643+Y1672+Y1624</f>
        <v>230</v>
      </c>
      <c r="Z76" s="39">
        <f>Z1428+Z1491+Z1497+Z1499+Z1501+Z1503+Z1505+Z1507+Z1510+Z1593+Z1603+Z1637+Z1643+Z1672+Z1624</f>
        <v>233</v>
      </c>
      <c r="AA76" s="39">
        <f>AA1428+AA1491+AA1497+AA1499+AA1501+AA1503+AA1505+AA1507+AA1510+AA1593+AA1603+AA1637+AA1643+AA1672+AA1624</f>
        <v>231</v>
      </c>
      <c r="AB76" s="39">
        <f>AB1428+AB1491+AB1497+AB1499+AB1501+AB1503+AB1505+AB1507+AB1510+AB1593+AB1603+AB1637+AB1643+AB1672+AB1624</f>
        <v>218</v>
      </c>
      <c r="AC76" s="35"/>
      <c r="AD76" s="35"/>
      <c r="AE76" s="35"/>
    </row>
    <row r="77" spans="2:31" s="29" customFormat="1" ht="11.2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31" t="s">
        <v>605</v>
      </c>
      <c r="M77" s="25"/>
      <c r="N77" s="25"/>
      <c r="O77" s="25"/>
      <c r="P77" s="25"/>
      <c r="Q77" s="25"/>
      <c r="R77" s="24"/>
      <c r="S77" s="24"/>
      <c r="T77" s="24"/>
      <c r="U77" s="26">
        <f>U1757+U1523</f>
        <v>215</v>
      </c>
      <c r="V77" s="26">
        <f>V1757+V1523</f>
        <v>223</v>
      </c>
      <c r="W77" s="26">
        <f>W1757+W1523</f>
        <v>233</v>
      </c>
      <c r="X77" s="24"/>
      <c r="Y77" s="26">
        <f>Y1757+Y1523</f>
        <v>238</v>
      </c>
      <c r="Z77" s="26">
        <f>Z1757+Z1523</f>
        <v>241</v>
      </c>
      <c r="AA77" s="26">
        <f>AA1757+AA1523</f>
        <v>239</v>
      </c>
      <c r="AB77" s="26">
        <f>AB1757+AB1523</f>
        <v>228</v>
      </c>
      <c r="AC77" s="24"/>
      <c r="AD77" s="24"/>
      <c r="AE77" s="24"/>
    </row>
    <row r="78" spans="2:31" s="38" customFormat="1" ht="11.25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6" t="s">
        <v>606</v>
      </c>
      <c r="M78" s="35"/>
      <c r="N78" s="35"/>
      <c r="O78" s="35"/>
      <c r="P78" s="35"/>
      <c r="Q78" s="35"/>
      <c r="R78" s="35"/>
      <c r="S78" s="35"/>
      <c r="T78" s="35"/>
      <c r="U78" s="39">
        <f>U1525+U1527+U1529+U1531+U1533+U1535+U1537+U1539+U1541+U1543+U1545+U1547+U1549+U1573+U1605+U1628+U1670+U1682+U1980+U1978+U2004+U2025+U1630+U1647+U1660+U1597</f>
        <v>423</v>
      </c>
      <c r="V78" s="39">
        <f>V1525+V1527+V1529+V1531+V1533+V1535+V1537+V1539+V1541+V1543+V1545+V1547+V1549+V1573+V1605+V1628+V1670+V1682+V1980+V1978+V2004+V2025+V1630+V1647+V1660+V1597</f>
        <v>483</v>
      </c>
      <c r="W78" s="39">
        <f>W1525+W1527+W1529+W1531+W1533+W1535+W1537+W1539+W1541+W1543+W1545+W1547+W1549+W1573+W1605+W1628+W1670+W1682+W1980+W1978+W2004+W2025+W1630+W1647+W1660+W1597</f>
        <v>446</v>
      </c>
      <c r="X78" s="35"/>
      <c r="Y78" s="39">
        <f>Y1525+Y1527+Y1529+Y1531+Y1533+Y1535+Y1537+Y1539+Y1541+Y1543+Y1545+Y1547+Y1549+Y1573+Y1605+Y1628+Y1670+Y1682+Y1980+Y1978+Y2004+Y2025+Y1630+Y1647+Y1660+Y1597</f>
        <v>462</v>
      </c>
      <c r="Z78" s="39">
        <f>Z1525+Z1527+Z1529+Z1531+Z1533+Z1535+Z1537+Z1539+Z1541+Z1543+Z1545+Z1547+Z1549+Z1573+Z1605+Z1628+Z1670+Z1682+Z1980+Z1978+Z2004+Z2025+Z1630+Z1647+Z1660+Z1597</f>
        <v>511</v>
      </c>
      <c r="AA78" s="39">
        <f>AA1525+AA1527+AA1529+AA1531+AA1533+AA1535+AA1537+AA1539+AA1541+AA1543+AA1545+AA1547+AA1549+AA1573+AA1605+AA1628+AA1670+AA1682+AA1980+AA1978+AA2004+AA2025+AA1630+AA1647+AA1660+AA1597</f>
        <v>594</v>
      </c>
      <c r="AB78" s="39">
        <f>AB1525+AB1527+AB1529+AB1531+AB1533+AB1535+AB1537+AB1539+AB1541+AB1543+AB1545+AB1547+AB1549+AB1573+AB1605+AB1628+AB1670+AB1682+AB1980+AB1978+AB2004+AB2025+AB1630+AB1647+AB1660+AB1597</f>
        <v>673</v>
      </c>
      <c r="AC78" s="35"/>
      <c r="AD78" s="35"/>
      <c r="AE78" s="35"/>
    </row>
    <row r="79" spans="2:31" s="29" customFormat="1" ht="11.2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31" t="s">
        <v>607</v>
      </c>
      <c r="M79" s="25"/>
      <c r="N79" s="25"/>
      <c r="O79" s="25"/>
      <c r="P79" s="25"/>
      <c r="Q79" s="25"/>
      <c r="R79" s="24"/>
      <c r="S79" s="24"/>
      <c r="T79" s="24"/>
      <c r="U79" s="26">
        <f>U1555+U1558+U1561+U1563+U1565+U1568+U1571+U2000+U2002+U2027</f>
        <v>111</v>
      </c>
      <c r="V79" s="26">
        <f>V1555+V1558+V1561+V1563+V1565+V1568+V1571+V2000+V2002+V2027</f>
        <v>135</v>
      </c>
      <c r="W79" s="26">
        <f>W1555+W1558+W1561+W1563+W1565+W1568+W1571+W2000+W2002+W2027</f>
        <v>144</v>
      </c>
      <c r="X79" s="24"/>
      <c r="Y79" s="26">
        <f>Y1555+Y1558+Y1561+Y1563+Y1565+Y1568+Y1571+Y2000+Y2002+Y2027</f>
        <v>158</v>
      </c>
      <c r="Z79" s="26">
        <f>Z1555+Z1558+Z1561+Z1563+Z1565+Z1568+Z1571+Z2000+Z2002+Z2027</f>
        <v>158</v>
      </c>
      <c r="AA79" s="26">
        <f>AA1555+AA1558+AA1561+AA1563+AA1565+AA1568+AA1571+AA2000+AA2002+AA2027</f>
        <v>142</v>
      </c>
      <c r="AB79" s="26">
        <f>AB1555+AB1558+AB1561+AB1563+AB1565+AB1568+AB1571+AB2000+AB2002+AB2027</f>
        <v>118</v>
      </c>
      <c r="AC79" s="24"/>
      <c r="AD79" s="24"/>
      <c r="AE79" s="24"/>
    </row>
    <row r="80" spans="2:31" s="38" customFormat="1" ht="11.25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6" t="s">
        <v>608</v>
      </c>
      <c r="M80" s="35"/>
      <c r="N80" s="35"/>
      <c r="O80" s="35"/>
      <c r="P80" s="35"/>
      <c r="Q80" s="35"/>
      <c r="R80" s="35"/>
      <c r="S80" s="35"/>
      <c r="T80" s="35"/>
      <c r="U80" s="39">
        <f>U1456+U1459+U1517+U1520+U1512+U1514+U1586+U1611+U1626+U1645+U1662+U1674+U1595+U2006+U2012+U2020+U2029+U1684</f>
        <v>99</v>
      </c>
      <c r="V80" s="39">
        <f>V1456+V1459+V1517+V1520+V1512+V1514+V1586+V1611+V1626+V1645+V1662+V1674+V1595+V2006+V2012+V2020+V2029+V1684</f>
        <v>92</v>
      </c>
      <c r="W80" s="39">
        <f>W1456+W1459+W1517+W1520+W1512+W1514+W1586+W1611+W1626+W1645+W1662+W1674+W1595+W2006+W2012+W2020+W2029+W1684</f>
        <v>73</v>
      </c>
      <c r="X80" s="35"/>
      <c r="Y80" s="39">
        <f>Y1456+Y1459+Y1517+Y1520+Y1512+Y1514+Y1586+Y1611+Y1626+Y1645+Y1662+Y1674+Y1595+Y2006+Y2012+Y2020+Y2029+Y1684</f>
        <v>75</v>
      </c>
      <c r="Z80" s="39">
        <f>Z1456+Z1459+Z1517+Z1520+Z1512+Z1514+Z1586+Z1611+Z1626+Z1645+Z1662+Z1674+Z1595+Z2006+Z2012+Z2020+Z2029+Z1684</f>
        <v>79</v>
      </c>
      <c r="AA80" s="39">
        <f>AA1456+AA1459+AA1517+AA1520+AA1512+AA1514+AA1586+AA1611+AA1626+AA1645+AA1662+AA1674+AA1595+AA2006+AA2012+AA2020+AA2029+AA1684</f>
        <v>72</v>
      </c>
      <c r="AB80" s="39">
        <f>AB1456+AB1459+AB1517+AB1520+AB1512+AB1514+AB1586+AB1611+AB1626+AB1645+AB1662+AB1674+AB1595+AB2006+AB2012+AB2020+AB2029+AB1684</f>
        <v>90</v>
      </c>
      <c r="AC80" s="35"/>
      <c r="AD80" s="35"/>
      <c r="AE80" s="35"/>
    </row>
    <row r="81" spans="2:31" s="29" customFormat="1" ht="11.2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31"/>
      <c r="M81" s="25"/>
      <c r="N81" s="25"/>
      <c r="O81" s="25"/>
      <c r="P81" s="25"/>
      <c r="Q81" s="25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</row>
    <row r="82" spans="2:31" s="38" customFormat="1" ht="11.25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6" t="s">
        <v>609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2:31" s="29" customFormat="1" ht="11.2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31" t="s">
        <v>610</v>
      </c>
      <c r="M83" s="25"/>
      <c r="N83" s="25"/>
      <c r="O83" s="25"/>
      <c r="P83" s="25"/>
      <c r="Q83" s="25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</row>
    <row r="84" spans="2:31" s="38" customFormat="1" ht="11.25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6" t="s">
        <v>611</v>
      </c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2:31" s="29" customFormat="1" ht="11.2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31" t="s">
        <v>614</v>
      </c>
      <c r="M85" s="25"/>
      <c r="N85" s="25"/>
      <c r="O85" s="25"/>
      <c r="P85" s="25"/>
      <c r="Q85" s="25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</row>
    <row r="86" spans="2:31" s="38" customFormat="1" ht="11.25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6" t="s">
        <v>612</v>
      </c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2:31" s="29" customFormat="1" ht="14.25" customHeight="1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134" t="s">
        <v>623</v>
      </c>
      <c r="M87" s="134"/>
      <c r="N87" s="134"/>
      <c r="O87" s="134"/>
      <c r="P87" s="134"/>
      <c r="Q87" s="134"/>
      <c r="R87" s="24"/>
      <c r="S87" s="24"/>
      <c r="T87" s="24"/>
      <c r="U87" s="42">
        <f>SUM(U69:U86)</f>
        <v>2125</v>
      </c>
      <c r="V87" s="42">
        <f>SUM(V69:V86)</f>
        <v>2320</v>
      </c>
      <c r="W87" s="42">
        <f>SUM(W69:W86)</f>
        <v>2250</v>
      </c>
      <c r="X87" s="32"/>
      <c r="Y87" s="42">
        <f>SUM(Y69:Y86)</f>
        <v>2338</v>
      </c>
      <c r="Z87" s="42">
        <f>SUM(Z69:Z86)</f>
        <v>2424</v>
      </c>
      <c r="AA87" s="42">
        <f>SUM(AA69:AA86)</f>
        <v>2475</v>
      </c>
      <c r="AB87" s="42">
        <f>SUM(AB69:AB86)</f>
        <v>2540</v>
      </c>
      <c r="AC87" s="24"/>
      <c r="AD87" s="24"/>
      <c r="AE87" s="24"/>
    </row>
    <row r="88" spans="2:31" s="29" customFormat="1" ht="11.25" hidden="1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5"/>
      <c r="M88" s="25"/>
      <c r="N88" s="25"/>
      <c r="O88" s="25"/>
      <c r="P88" s="25"/>
      <c r="Q88" s="25" t="s">
        <v>619</v>
      </c>
      <c r="R88" s="24"/>
      <c r="S88" s="24"/>
      <c r="T88" s="24"/>
      <c r="U88" s="26">
        <f>U1394+U1613+U1709+U1756+U1959+U2014</f>
        <v>2126</v>
      </c>
      <c r="V88" s="26">
        <f>V1394+V1613+V1709+V1756+V1959+V2014</f>
        <v>2321</v>
      </c>
      <c r="W88" s="26">
        <f>W1394+W1613+W1709+W1756+W1959+W2014</f>
        <v>2250</v>
      </c>
      <c r="X88" s="24"/>
      <c r="Y88" s="26">
        <f>Y1394+Y1613+Y1709+Y1756+Y1959+Y2014</f>
        <v>2343</v>
      </c>
      <c r="Z88" s="26">
        <f>Z1394+Z1613+Z1709+Z1756+Z1959+Z2014</f>
        <v>2429</v>
      </c>
      <c r="AA88" s="26">
        <f>AA1394+AA1613+AA1709+AA1756+AA1959+AA2014</f>
        <v>2477</v>
      </c>
      <c r="AB88" s="26">
        <f>AB1394+AB1613+AB1709+AB1756+AB1959+AB2014</f>
        <v>2540</v>
      </c>
      <c r="AC88" s="24"/>
      <c r="AD88" s="24"/>
      <c r="AE88" s="24"/>
    </row>
    <row r="89" spans="2:31" s="29" customFormat="1" ht="11.2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5"/>
      <c r="M89" s="25"/>
      <c r="N89" s="25"/>
      <c r="O89" s="25"/>
      <c r="P89" s="25"/>
      <c r="Q89" s="25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</row>
    <row r="90" spans="2:31" s="29" customFormat="1" ht="13.5" customHeight="1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45" t="s">
        <v>617</v>
      </c>
      <c r="M90" s="25"/>
      <c r="N90" s="25"/>
      <c r="O90" s="25"/>
      <c r="P90" s="25"/>
      <c r="Q90" s="25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</row>
    <row r="91" spans="2:31" s="29" customFormat="1" ht="14.25" customHeight="1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46" t="s">
        <v>245</v>
      </c>
      <c r="M91" s="25"/>
      <c r="N91" s="25"/>
      <c r="O91" s="25"/>
      <c r="P91" s="25"/>
      <c r="Q91" s="25"/>
      <c r="R91" s="24"/>
      <c r="S91" s="24"/>
      <c r="T91" s="24"/>
      <c r="U91" s="26">
        <f>U2057+U2069+U2084+U2092+U1694+U1728+U1730+U1742</f>
        <v>8</v>
      </c>
      <c r="V91" s="26">
        <f>V2057+V2069+V2084+V2092+V1694+V1728+V1730+V1742</f>
        <v>16</v>
      </c>
      <c r="W91" s="26">
        <f>W2057+W2069+W2084+W2092+W1694+W1728+W1730+W1742</f>
        <v>26</v>
      </c>
      <c r="X91" s="24"/>
      <c r="Y91" s="26">
        <f>Y2057+Y2069+Y2084+Y2092+Y1694+Y1728+Y1730+Y1742</f>
        <v>28</v>
      </c>
      <c r="Z91" s="26">
        <f>Z2057+Z2069+Z2084+Z2092+Z1694+Z1728+Z1730+Z1742</f>
        <v>16</v>
      </c>
      <c r="AA91" s="26">
        <f>AA2057+AA2069+AA2084+AA2092+AA1694+AA1728+AA1730+AA1742</f>
        <v>29</v>
      </c>
      <c r="AB91" s="26">
        <f>AB2057+AB2069+AB2084+AB2092+AB1694+AB1728+AB1730+AB1742</f>
        <v>41</v>
      </c>
      <c r="AC91" s="24"/>
      <c r="AD91" s="24"/>
      <c r="AE91" s="24"/>
    </row>
    <row r="92" spans="2:31" s="38" customFormat="1" ht="11.25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47" t="s">
        <v>601</v>
      </c>
      <c r="M92" s="35"/>
      <c r="N92" s="35"/>
      <c r="O92" s="35"/>
      <c r="P92" s="35"/>
      <c r="Q92" s="35"/>
      <c r="R92" s="35"/>
      <c r="S92" s="35"/>
      <c r="T92" s="35"/>
      <c r="U92" s="39">
        <f>U1705+U1725+U1723+U1746</f>
        <v>6</v>
      </c>
      <c r="V92" s="39">
        <f>V1705+V1725+V1723+V1746</f>
        <v>9</v>
      </c>
      <c r="W92" s="39">
        <f>W1705+W1725+W1723+W1746</f>
        <v>3</v>
      </c>
      <c r="X92" s="35"/>
      <c r="Y92" s="39">
        <f>Y1705+Y1725+Y1723+Y1746</f>
        <v>1</v>
      </c>
      <c r="Z92" s="39">
        <f>Z1705+Z1725+Z1723+Z1746</f>
        <v>2</v>
      </c>
      <c r="AA92" s="39">
        <f>AA1705+AA1725+AA1723+AA1746</f>
        <v>0</v>
      </c>
      <c r="AB92" s="39">
        <f>AB1705+AB1725+AB1723+AB1746</f>
        <v>1</v>
      </c>
      <c r="AC92" s="35"/>
      <c r="AD92" s="35"/>
      <c r="AE92" s="35"/>
    </row>
    <row r="93" spans="2:31" s="29" customFormat="1" ht="11.2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46" t="s">
        <v>58</v>
      </c>
      <c r="M93" s="25"/>
      <c r="N93" s="25"/>
      <c r="O93" s="25"/>
      <c r="P93" s="25"/>
      <c r="Q93" s="25"/>
      <c r="R93" s="24"/>
      <c r="S93" s="24"/>
      <c r="T93" s="24"/>
      <c r="U93" s="24">
        <f>U1732</f>
        <v>0</v>
      </c>
      <c r="V93" s="24">
        <f>V1732</f>
        <v>0</v>
      </c>
      <c r="W93" s="24">
        <f>W1732</f>
        <v>1</v>
      </c>
      <c r="X93" s="24"/>
      <c r="Y93" s="24">
        <f>Y1732</f>
        <v>0</v>
      </c>
      <c r="Z93" s="24">
        <f>Z1732</f>
        <v>0</v>
      </c>
      <c r="AA93" s="24">
        <f>AA1732</f>
        <v>0</v>
      </c>
      <c r="AB93" s="24">
        <f>AB1732</f>
        <v>0</v>
      </c>
      <c r="AC93" s="24"/>
      <c r="AD93" s="24"/>
      <c r="AE93" s="24"/>
    </row>
    <row r="94" spans="2:31" s="38" customFormat="1" ht="11.25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47" t="s">
        <v>349</v>
      </c>
      <c r="M94" s="35"/>
      <c r="N94" s="35"/>
      <c r="O94" s="35"/>
      <c r="P94" s="35"/>
      <c r="Q94" s="35"/>
      <c r="R94" s="35"/>
      <c r="S94" s="35"/>
      <c r="T94" s="35"/>
      <c r="U94" s="39">
        <f>U1688+U1697+U2052+U2063+U2071+U2074+U2076+U2082+U2096</f>
        <v>14</v>
      </c>
      <c r="V94" s="39">
        <f>V1688+V1697+V2052+V2063+V2071+V2074+V2076+V2082+V2096</f>
        <v>16</v>
      </c>
      <c r="W94" s="39">
        <f>W1688+W1697+W2052+W2063+W2071+W2074+W2076+W2082+W2096</f>
        <v>18</v>
      </c>
      <c r="X94" s="35"/>
      <c r="Y94" s="39">
        <f>Y1688+Y1697+Y2052+Y2063+Y2071+Y2074+Y2076+Y2082+Y2096</f>
        <v>12</v>
      </c>
      <c r="Z94" s="39">
        <f>Z1688+Z1697+Z2052+Z2063+Z2071+Z2074+Z2076+Z2082+Z2096</f>
        <v>11</v>
      </c>
      <c r="AA94" s="39">
        <f>AA1688+AA1697+AA2052+AA2063+AA2071+AA2074+AA2076+AA2082+AA2096</f>
        <v>10</v>
      </c>
      <c r="AB94" s="39">
        <f>AB1688+AB1697+AB2052+AB2063+AB2071+AB2074+AB2076+AB2082+AB2096</f>
        <v>11</v>
      </c>
      <c r="AC94" s="35"/>
      <c r="AD94" s="35"/>
      <c r="AE94" s="35"/>
    </row>
    <row r="95" spans="2:31" s="29" customFormat="1" ht="11.2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46" t="s">
        <v>413</v>
      </c>
      <c r="M95" s="25"/>
      <c r="N95" s="25"/>
      <c r="O95" s="25"/>
      <c r="P95" s="25"/>
      <c r="Q95" s="25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</row>
    <row r="96" spans="2:31" s="38" customFormat="1" ht="11.25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47" t="s">
        <v>602</v>
      </c>
      <c r="M96" s="35"/>
      <c r="N96" s="35"/>
      <c r="O96" s="35"/>
      <c r="P96" s="35"/>
      <c r="Q96" s="35"/>
      <c r="R96" s="35"/>
      <c r="S96" s="35"/>
      <c r="T96" s="35"/>
      <c r="U96" s="39">
        <f>U1715+U1717+U1719+U2086+U2098+U2065+U1734</f>
        <v>4</v>
      </c>
      <c r="V96" s="39">
        <f>V1715+V1717+V1719+V2086+V2098+V2065+V1734</f>
        <v>0</v>
      </c>
      <c r="W96" s="39">
        <f>W1715+W1717+W1719+W2086+W2098+W2065+W1734</f>
        <v>3</v>
      </c>
      <c r="X96" s="35"/>
      <c r="Y96" s="39">
        <f>Y1715+Y1717+Y1719+Y2086+Y2098+Y2065+Y1734</f>
        <v>4</v>
      </c>
      <c r="Z96" s="39">
        <f>Z1715+Z1717+Z1719+Z2086+Z2098+Z2065+Z1734</f>
        <v>3</v>
      </c>
      <c r="AA96" s="39">
        <f>AA1715+AA1717+AA1719+AA2086+AA2098+AA2065+AA1734</f>
        <v>1</v>
      </c>
      <c r="AB96" s="39">
        <f>AB1715+AB1717+AB1719+AB2086+AB2098+AB2065+AB1734</f>
        <v>1</v>
      </c>
      <c r="AC96" s="35"/>
      <c r="AD96" s="35"/>
      <c r="AE96" s="35"/>
    </row>
    <row r="97" spans="2:31" s="29" customFormat="1" ht="11.2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46" t="s">
        <v>603</v>
      </c>
      <c r="M97" s="25"/>
      <c r="N97" s="25"/>
      <c r="O97" s="25"/>
      <c r="P97" s="25"/>
      <c r="Q97" s="25"/>
      <c r="R97" s="24"/>
      <c r="S97" s="24"/>
      <c r="T97" s="24"/>
      <c r="U97" s="26">
        <f>U1736+U1699</f>
        <v>0</v>
      </c>
      <c r="V97" s="26">
        <f>V1736+V1699</f>
        <v>0</v>
      </c>
      <c r="W97" s="26">
        <f>W1736+W1699</f>
        <v>1</v>
      </c>
      <c r="X97" s="24"/>
      <c r="Y97" s="26">
        <f>Y1736+Y1699</f>
        <v>0</v>
      </c>
      <c r="Z97" s="26">
        <f>Z1736+Z1699</f>
        <v>3</v>
      </c>
      <c r="AA97" s="26">
        <f>AA1736+AA1699</f>
        <v>0</v>
      </c>
      <c r="AB97" s="26">
        <f>AB1736+AB1699</f>
        <v>1</v>
      </c>
      <c r="AC97" s="24"/>
      <c r="AD97" s="24"/>
      <c r="AE97" s="24"/>
    </row>
    <row r="98" spans="2:31" s="38" customFormat="1" ht="11.25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47" t="s">
        <v>604</v>
      </c>
      <c r="M98" s="35"/>
      <c r="N98" s="35"/>
      <c r="O98" s="35"/>
      <c r="P98" s="35"/>
      <c r="Q98" s="35"/>
      <c r="R98" s="35"/>
      <c r="S98" s="35"/>
      <c r="T98" s="35"/>
      <c r="U98" s="39">
        <f>U1721+U1748+U1750+U1752+U2080+U2102</f>
        <v>2</v>
      </c>
      <c r="V98" s="39">
        <f>V1721+V1748+V1750+V1752+V2080+V2102</f>
        <v>0</v>
      </c>
      <c r="W98" s="39">
        <f>W1721+W1748+W1750+W1752+W2080+W2102</f>
        <v>1</v>
      </c>
      <c r="X98" s="35"/>
      <c r="Y98" s="39">
        <f>Y1721+Y1748+Y1750+Y1752+Y2080+Y2102</f>
        <v>0</v>
      </c>
      <c r="Z98" s="39">
        <f>Z1721+Z1748+Z1750+Z1752+Z2080+Z2102</f>
        <v>2</v>
      </c>
      <c r="AA98" s="39">
        <f>AA1721+AA1748+AA1750+AA1752+AA2080+AA2102</f>
        <v>2</v>
      </c>
      <c r="AB98" s="39">
        <f>AB1721+AB1748+AB1750+AB1752+AB2080+AB2102</f>
        <v>1</v>
      </c>
      <c r="AC98" s="35"/>
      <c r="AD98" s="35"/>
      <c r="AE98" s="35"/>
    </row>
    <row r="99" spans="2:31" s="29" customFormat="1" ht="11.2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46" t="s">
        <v>605</v>
      </c>
      <c r="M99" s="25"/>
      <c r="N99" s="25"/>
      <c r="O99" s="25"/>
      <c r="P99" s="25"/>
      <c r="Q99" s="25"/>
      <c r="R99" s="24"/>
      <c r="S99" s="24"/>
      <c r="T99" s="24"/>
      <c r="U99" s="26"/>
      <c r="V99" s="26"/>
      <c r="W99" s="26"/>
      <c r="X99" s="24"/>
      <c r="Y99" s="26"/>
      <c r="Z99" s="26"/>
      <c r="AA99" s="26"/>
      <c r="AB99" s="26"/>
      <c r="AC99" s="24"/>
      <c r="AD99" s="24"/>
      <c r="AE99" s="24"/>
    </row>
    <row r="100" spans="2:31" s="38" customFormat="1" ht="11.25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47" t="s">
        <v>606</v>
      </c>
      <c r="M100" s="35"/>
      <c r="N100" s="35"/>
      <c r="O100" s="35"/>
      <c r="P100" s="35"/>
      <c r="Q100" s="35"/>
      <c r="R100" s="35"/>
      <c r="S100" s="35"/>
      <c r="T100" s="35"/>
      <c r="U100" s="39">
        <f>U2100+U1744</f>
        <v>0</v>
      </c>
      <c r="V100" s="39">
        <f>V2100+V1744</f>
        <v>0</v>
      </c>
      <c r="W100" s="39">
        <f>W2100+W1744</f>
        <v>0</v>
      </c>
      <c r="X100" s="35"/>
      <c r="Y100" s="39">
        <f>Y2100+Y1744</f>
        <v>1</v>
      </c>
      <c r="Z100" s="39">
        <f>Z2100+Z1744</f>
        <v>0</v>
      </c>
      <c r="AA100" s="39">
        <f>AA2100+AA1744</f>
        <v>0</v>
      </c>
      <c r="AB100" s="39">
        <f>AB2100+AB1744</f>
        <v>1</v>
      </c>
      <c r="AC100" s="35"/>
      <c r="AD100" s="35"/>
      <c r="AE100" s="35"/>
    </row>
    <row r="101" spans="2:31" s="29" customFormat="1" ht="11.2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46" t="s">
        <v>607</v>
      </c>
      <c r="M101" s="25"/>
      <c r="N101" s="25"/>
      <c r="O101" s="25"/>
      <c r="P101" s="25"/>
      <c r="Q101" s="25"/>
      <c r="R101" s="24"/>
      <c r="S101" s="24"/>
      <c r="T101" s="24"/>
      <c r="U101" s="26">
        <f>U1703+U1738+U1740+U1754+U2067+U2090+U2094</f>
        <v>0</v>
      </c>
      <c r="V101" s="26">
        <f>V1703+V1738+V1740+V1754+V2067+V2090+V2094</f>
        <v>0</v>
      </c>
      <c r="W101" s="26">
        <f>W1703+W1738+W1740+W1754+W2067+W2090+W2094</f>
        <v>3</v>
      </c>
      <c r="X101" s="24"/>
      <c r="Y101" s="26">
        <f>Y1703+Y1738+Y1740+Y1754+Y2067+Y2090+Y2094</f>
        <v>7</v>
      </c>
      <c r="Z101" s="26">
        <f>Z1703+Z1738+Z1740+Z1754+Z2067+Z2090+Z2094</f>
        <v>18</v>
      </c>
      <c r="AA101" s="26">
        <f>AA1703+AA1738+AA1740+AA1754+AA2067+AA2090+AA2094</f>
        <v>20</v>
      </c>
      <c r="AB101" s="26">
        <f>AB1703+AB1738+AB1740+AB1754+AB2067+AB2090+AB2094</f>
        <v>16</v>
      </c>
      <c r="AC101" s="24"/>
      <c r="AD101" s="24"/>
      <c r="AE101" s="24"/>
    </row>
    <row r="102" spans="2:31" s="38" customFormat="1" ht="11.25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47" t="s">
        <v>608</v>
      </c>
      <c r="M102" s="35"/>
      <c r="N102" s="35"/>
      <c r="O102" s="35"/>
      <c r="P102" s="35"/>
      <c r="Q102" s="35"/>
      <c r="R102" s="35"/>
      <c r="S102" s="35"/>
      <c r="T102" s="35"/>
      <c r="U102" s="39">
        <f>U2104+U2060+U2054+U1707+U1691+U1701</f>
        <v>5</v>
      </c>
      <c r="V102" s="39">
        <f>V2104+V2060+V2054+V1707+V1691+V1701</f>
        <v>31</v>
      </c>
      <c r="W102" s="39">
        <f>W2104+W2060+W2054+W1707+W1691+W1701</f>
        <v>37</v>
      </c>
      <c r="X102" s="35"/>
      <c r="Y102" s="39">
        <f>Y2104+Y2060+Y2054+Y1707+Y1691+Y1701</f>
        <v>42</v>
      </c>
      <c r="Z102" s="39">
        <f>Z2104+Z2060+Z2054+Z1707+Z1691+Z1701</f>
        <v>43</v>
      </c>
      <c r="AA102" s="39">
        <f>AA2104+AA2060+AA2054+AA1707+AA1691+AA1701</f>
        <v>30</v>
      </c>
      <c r="AB102" s="39">
        <f>AB2104+AB2060+AB2054+AB1707+AB1691+AB1701</f>
        <v>38</v>
      </c>
      <c r="AC102" s="35"/>
      <c r="AD102" s="35"/>
      <c r="AE102" s="35"/>
    </row>
    <row r="103" spans="2:31" s="29" customFormat="1" ht="11.25"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46"/>
      <c r="M103" s="25"/>
      <c r="N103" s="25"/>
      <c r="O103" s="25"/>
      <c r="P103" s="25"/>
      <c r="Q103" s="25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</row>
    <row r="104" spans="2:31" s="38" customFormat="1" ht="11.25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47" t="s">
        <v>609</v>
      </c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2:31" s="29" customFormat="1" ht="11.25"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46" t="s">
        <v>610</v>
      </c>
      <c r="M105" s="25"/>
      <c r="N105" s="25"/>
      <c r="O105" s="25"/>
      <c r="P105" s="25"/>
      <c r="Q105" s="25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</row>
    <row r="106" spans="2:31" s="38" customFormat="1" ht="11.25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47" t="s">
        <v>611</v>
      </c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2:31" s="29" customFormat="1" ht="11.25"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46" t="s">
        <v>614</v>
      </c>
      <c r="M107" s="25"/>
      <c r="N107" s="25"/>
      <c r="O107" s="25"/>
      <c r="P107" s="25"/>
      <c r="Q107" s="25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</row>
    <row r="108" spans="2:31" s="38" customFormat="1" ht="11.25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47" t="s">
        <v>612</v>
      </c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2:31" s="29" customFormat="1" ht="14.25" customHeight="1"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135" t="s">
        <v>624</v>
      </c>
      <c r="M109" s="135"/>
      <c r="N109" s="135"/>
      <c r="O109" s="135"/>
      <c r="P109" s="135"/>
      <c r="Q109" s="135"/>
      <c r="R109" s="44"/>
      <c r="S109" s="44"/>
      <c r="T109" s="44"/>
      <c r="U109" s="42">
        <f>SUM(U91:U108)</f>
        <v>39</v>
      </c>
      <c r="V109" s="42">
        <f>SUM(V91:V108)</f>
        <v>72</v>
      </c>
      <c r="W109" s="42">
        <f>SUM(W91:W108)</f>
        <v>93</v>
      </c>
      <c r="X109" s="32"/>
      <c r="Y109" s="42">
        <f>SUM(Y91:Y108)</f>
        <v>95</v>
      </c>
      <c r="Z109" s="42">
        <f>SUM(Z91:Z108)</f>
        <v>98</v>
      </c>
      <c r="AA109" s="42">
        <f>SUM(AA91:AA108)</f>
        <v>92</v>
      </c>
      <c r="AB109" s="42">
        <f>SUM(AB91:AB108)</f>
        <v>111</v>
      </c>
      <c r="AC109" s="24"/>
      <c r="AD109" s="24"/>
      <c r="AE109" s="24"/>
    </row>
    <row r="110" spans="2:31" s="20" customFormat="1" ht="11.25" hidden="1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21"/>
      <c r="M110" s="21"/>
      <c r="N110" s="21"/>
      <c r="O110" s="21"/>
      <c r="P110" s="21"/>
      <c r="Q110" s="21" t="s">
        <v>619</v>
      </c>
      <c r="R110" s="19"/>
      <c r="S110" s="19"/>
      <c r="T110" s="19"/>
      <c r="U110" s="22">
        <f>U1687+U1690+U1714+U2051+U2079+U2073</f>
        <v>39</v>
      </c>
      <c r="V110" s="22">
        <f>V1687+V1690+V1714+V2051+V2079+V2073</f>
        <v>72</v>
      </c>
      <c r="W110" s="22">
        <f>W1687+W1690+W1714+W2051+W2079+W2073</f>
        <v>94</v>
      </c>
      <c r="X110" s="19"/>
      <c r="Y110" s="22">
        <f>Y1687+Y1690+Y1714+Y2051+Y2079+Y2073</f>
        <v>95</v>
      </c>
      <c r="Z110" s="22">
        <f>Z1687+Z1690+Z1714+Z2051+Z2079+Z2073</f>
        <v>98</v>
      </c>
      <c r="AA110" s="22">
        <f>AA1687+AA1690+AA1714+AA2051+AA2079+AA2073</f>
        <v>93</v>
      </c>
      <c r="AB110" s="22">
        <f>AB1687+AB1690+AB1714+AB2051+AB2079+AB2073</f>
        <v>111</v>
      </c>
      <c r="AC110" s="19"/>
      <c r="AD110" s="19"/>
      <c r="AE110" s="19"/>
    </row>
    <row r="111" spans="2:31" ht="12.75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8"/>
      <c r="M111" s="18"/>
      <c r="N111" s="18"/>
      <c r="O111" s="18"/>
      <c r="P111" s="18"/>
      <c r="Q111" s="18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2:31" ht="12.75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3:29" ht="12.75">
      <c r="C113" s="3"/>
      <c r="D113" s="3"/>
      <c r="E113" s="56"/>
      <c r="F113" s="57"/>
      <c r="G113" s="57"/>
      <c r="H113" s="57"/>
      <c r="I113" s="57"/>
      <c r="J113" s="58"/>
      <c r="K113" s="3"/>
      <c r="L113" s="3"/>
      <c r="M113" s="56"/>
      <c r="N113" s="57"/>
      <c r="O113" s="57"/>
      <c r="P113" s="57"/>
      <c r="Q113" s="57"/>
      <c r="R113" s="57"/>
      <c r="S113" s="57"/>
      <c r="T113" s="58"/>
      <c r="U113" s="4" t="s">
        <v>8</v>
      </c>
      <c r="V113" s="4" t="s">
        <v>9</v>
      </c>
      <c r="W113" s="59" t="s">
        <v>10</v>
      </c>
      <c r="X113" s="60"/>
      <c r="Y113" s="4" t="s">
        <v>11</v>
      </c>
      <c r="Z113" s="4" t="s">
        <v>12</v>
      </c>
      <c r="AA113" s="4" t="s">
        <v>13</v>
      </c>
      <c r="AB113" s="59" t="s">
        <v>14</v>
      </c>
      <c r="AC113" s="60"/>
    </row>
    <row r="114" spans="3:29" ht="19.5">
      <c r="C114" s="5" t="s">
        <v>15</v>
      </c>
      <c r="D114" s="5" t="s">
        <v>16</v>
      </c>
      <c r="E114" s="61" t="s">
        <v>17</v>
      </c>
      <c r="F114" s="62"/>
      <c r="G114" s="62"/>
      <c r="H114" s="62"/>
      <c r="I114" s="62"/>
      <c r="J114" s="60"/>
      <c r="K114" s="5" t="s">
        <v>18</v>
      </c>
      <c r="L114" s="5" t="s">
        <v>19</v>
      </c>
      <c r="M114" s="61" t="s">
        <v>20</v>
      </c>
      <c r="N114" s="62"/>
      <c r="O114" s="62"/>
      <c r="P114" s="62"/>
      <c r="Q114" s="62"/>
      <c r="R114" s="62"/>
      <c r="S114" s="62"/>
      <c r="T114" s="60"/>
      <c r="U114" s="4" t="s">
        <v>21</v>
      </c>
      <c r="V114" s="4" t="s">
        <v>21</v>
      </c>
      <c r="W114" s="59" t="s">
        <v>21</v>
      </c>
      <c r="X114" s="60"/>
      <c r="Y114" s="4" t="s">
        <v>21</v>
      </c>
      <c r="Z114" s="4" t="s">
        <v>21</v>
      </c>
      <c r="AA114" s="4" t="s">
        <v>21</v>
      </c>
      <c r="AB114" s="59" t="s">
        <v>21</v>
      </c>
      <c r="AC114" s="60"/>
    </row>
    <row r="115" spans="3:29" ht="12.75">
      <c r="C115" s="63" t="s">
        <v>22</v>
      </c>
      <c r="D115" s="66" t="s">
        <v>23</v>
      </c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">
        <v>22585</v>
      </c>
      <c r="V115" s="6">
        <v>24527</v>
      </c>
      <c r="W115" s="67">
        <v>25457</v>
      </c>
      <c r="X115" s="60"/>
      <c r="Y115" s="6">
        <v>26260</v>
      </c>
      <c r="Z115" s="6">
        <v>27553</v>
      </c>
      <c r="AA115" s="6">
        <v>28236</v>
      </c>
      <c r="AB115" s="67">
        <v>28224</v>
      </c>
      <c r="AC115" s="60"/>
    </row>
    <row r="116" spans="3:29" ht="12.75">
      <c r="C116" s="64"/>
      <c r="D116" s="68" t="s">
        <v>24</v>
      </c>
      <c r="E116" s="69" t="s">
        <v>25</v>
      </c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">
        <v>21418</v>
      </c>
      <c r="V116" s="6">
        <v>23160</v>
      </c>
      <c r="W116" s="67">
        <v>23831</v>
      </c>
      <c r="X116" s="60"/>
      <c r="Y116" s="6">
        <v>24343</v>
      </c>
      <c r="Z116" s="6">
        <v>25117</v>
      </c>
      <c r="AA116" s="6">
        <v>25281</v>
      </c>
      <c r="AB116" s="67">
        <v>24614</v>
      </c>
      <c r="AC116" s="60"/>
    </row>
    <row r="117" spans="3:29" ht="12.75">
      <c r="C117" s="64"/>
      <c r="D117" s="64"/>
      <c r="E117" s="70" t="s">
        <v>26</v>
      </c>
      <c r="F117" s="71"/>
      <c r="G117" s="71"/>
      <c r="H117" s="71"/>
      <c r="I117" s="71"/>
      <c r="J117" s="71"/>
      <c r="K117" s="70" t="s">
        <v>27</v>
      </c>
      <c r="L117" s="76"/>
      <c r="M117" s="76"/>
      <c r="N117" s="76"/>
      <c r="O117" s="76"/>
      <c r="P117" s="76"/>
      <c r="Q117" s="76"/>
      <c r="R117" s="76"/>
      <c r="S117" s="76"/>
      <c r="T117" s="76"/>
      <c r="U117" s="6">
        <v>18013</v>
      </c>
      <c r="V117" s="6">
        <v>19439</v>
      </c>
      <c r="W117" s="67">
        <v>20081</v>
      </c>
      <c r="X117" s="60"/>
      <c r="Y117" s="6">
        <v>20491</v>
      </c>
      <c r="Z117" s="6">
        <v>21091</v>
      </c>
      <c r="AA117" s="6">
        <v>21153</v>
      </c>
      <c r="AB117" s="67">
        <v>20385</v>
      </c>
      <c r="AC117" s="60"/>
    </row>
    <row r="118" spans="3:29" ht="12.75" collapsed="1">
      <c r="C118" s="64"/>
      <c r="D118" s="64"/>
      <c r="E118" s="72"/>
      <c r="F118" s="73"/>
      <c r="G118" s="73"/>
      <c r="H118" s="73"/>
      <c r="I118" s="73"/>
      <c r="J118" s="73"/>
      <c r="K118" s="77" t="s">
        <v>28</v>
      </c>
      <c r="L118" s="77" t="s">
        <v>29</v>
      </c>
      <c r="M118" s="71"/>
      <c r="N118" s="71"/>
      <c r="O118" s="71"/>
      <c r="P118" s="71"/>
      <c r="Q118" s="71"/>
      <c r="R118" s="71"/>
      <c r="S118" s="71"/>
      <c r="T118" s="71"/>
      <c r="U118" s="8">
        <v>1738</v>
      </c>
      <c r="V118" s="8">
        <v>1885</v>
      </c>
      <c r="W118" s="78">
        <v>1831</v>
      </c>
      <c r="X118" s="60"/>
      <c r="Y118" s="8">
        <v>1701</v>
      </c>
      <c r="Z118" s="8">
        <v>1651</v>
      </c>
      <c r="AA118" s="8">
        <v>1745</v>
      </c>
      <c r="AB118" s="78">
        <v>828</v>
      </c>
      <c r="AC118" s="60"/>
    </row>
    <row r="119" spans="3:29" ht="12.75" hidden="1" outlineLevel="2">
      <c r="C119" s="64"/>
      <c r="D119" s="64"/>
      <c r="E119" s="72"/>
      <c r="F119" s="73"/>
      <c r="G119" s="73"/>
      <c r="H119" s="73"/>
      <c r="I119" s="73"/>
      <c r="J119" s="73"/>
      <c r="K119" s="72"/>
      <c r="L119" s="77" t="s">
        <v>30</v>
      </c>
      <c r="M119" s="77" t="s">
        <v>31</v>
      </c>
      <c r="N119" s="71"/>
      <c r="O119" s="71"/>
      <c r="P119" s="71"/>
      <c r="Q119" s="71"/>
      <c r="R119" s="71"/>
      <c r="S119" s="71"/>
      <c r="T119" s="71"/>
      <c r="U119" s="9">
        <v>2</v>
      </c>
      <c r="V119" s="9">
        <v>2</v>
      </c>
      <c r="W119" s="79">
        <v>1</v>
      </c>
      <c r="X119" s="60"/>
      <c r="Y119" s="9">
        <v>1</v>
      </c>
      <c r="Z119" s="9">
        <v>1</v>
      </c>
      <c r="AA119" s="10"/>
      <c r="AB119" s="80"/>
      <c r="AC119" s="60"/>
    </row>
    <row r="120" spans="3:29" ht="12.75" hidden="1" outlineLevel="2" collapsed="1">
      <c r="C120" s="64"/>
      <c r="D120" s="64"/>
      <c r="E120" s="72"/>
      <c r="F120" s="73"/>
      <c r="G120" s="73"/>
      <c r="H120" s="73"/>
      <c r="I120" s="73"/>
      <c r="J120" s="73"/>
      <c r="K120" s="72"/>
      <c r="L120" s="72"/>
      <c r="M120" s="77" t="s">
        <v>32</v>
      </c>
      <c r="N120" s="71"/>
      <c r="O120" s="71"/>
      <c r="P120" s="71"/>
      <c r="Q120" s="71"/>
      <c r="R120" s="71"/>
      <c r="S120" s="71"/>
      <c r="T120" s="71"/>
      <c r="U120" s="11">
        <v>2</v>
      </c>
      <c r="V120" s="11">
        <v>2</v>
      </c>
      <c r="W120" s="81">
        <v>1</v>
      </c>
      <c r="X120" s="60"/>
      <c r="Y120" s="11">
        <v>1</v>
      </c>
      <c r="Z120" s="11">
        <v>1</v>
      </c>
      <c r="AA120" s="12"/>
      <c r="AB120" s="82"/>
      <c r="AC120" s="60"/>
    </row>
    <row r="121" spans="3:29" ht="12.75" hidden="1" outlineLevel="2">
      <c r="C121" s="64"/>
      <c r="D121" s="64"/>
      <c r="E121" s="72"/>
      <c r="F121" s="73"/>
      <c r="G121" s="73"/>
      <c r="H121" s="73"/>
      <c r="I121" s="73"/>
      <c r="J121" s="73"/>
      <c r="K121" s="72"/>
      <c r="L121" s="77" t="s">
        <v>33</v>
      </c>
      <c r="M121" s="77" t="s">
        <v>34</v>
      </c>
      <c r="N121" s="71"/>
      <c r="O121" s="71"/>
      <c r="P121" s="71"/>
      <c r="Q121" s="71"/>
      <c r="R121" s="71"/>
      <c r="S121" s="71"/>
      <c r="T121" s="71"/>
      <c r="U121" s="9">
        <v>2</v>
      </c>
      <c r="V121" s="9">
        <v>4</v>
      </c>
      <c r="W121" s="79">
        <v>4</v>
      </c>
      <c r="X121" s="60"/>
      <c r="Y121" s="9">
        <v>5</v>
      </c>
      <c r="Z121" s="9">
        <v>11</v>
      </c>
      <c r="AA121" s="9">
        <v>8</v>
      </c>
      <c r="AB121" s="79">
        <v>4</v>
      </c>
      <c r="AC121" s="60"/>
    </row>
    <row r="122" spans="3:29" ht="12.75" hidden="1" outlineLevel="2" collapsed="1">
      <c r="C122" s="64"/>
      <c r="D122" s="64"/>
      <c r="E122" s="72"/>
      <c r="F122" s="73"/>
      <c r="G122" s="73"/>
      <c r="H122" s="73"/>
      <c r="I122" s="73"/>
      <c r="J122" s="73"/>
      <c r="K122" s="72"/>
      <c r="L122" s="72"/>
      <c r="M122" s="77" t="s">
        <v>32</v>
      </c>
      <c r="N122" s="71"/>
      <c r="O122" s="71"/>
      <c r="P122" s="71"/>
      <c r="Q122" s="71"/>
      <c r="R122" s="71"/>
      <c r="S122" s="71"/>
      <c r="T122" s="71"/>
      <c r="U122" s="11">
        <v>2</v>
      </c>
      <c r="V122" s="11">
        <v>4</v>
      </c>
      <c r="W122" s="81">
        <v>4</v>
      </c>
      <c r="X122" s="60"/>
      <c r="Y122" s="11">
        <v>5</v>
      </c>
      <c r="Z122" s="11">
        <v>11</v>
      </c>
      <c r="AA122" s="11">
        <v>8</v>
      </c>
      <c r="AB122" s="81">
        <v>4</v>
      </c>
      <c r="AC122" s="60"/>
    </row>
    <row r="123" spans="3:29" ht="12.75" hidden="1" outlineLevel="2">
      <c r="C123" s="64"/>
      <c r="D123" s="64"/>
      <c r="E123" s="72"/>
      <c r="F123" s="73"/>
      <c r="G123" s="73"/>
      <c r="H123" s="73"/>
      <c r="I123" s="73"/>
      <c r="J123" s="73"/>
      <c r="K123" s="72"/>
      <c r="L123" s="77" t="s">
        <v>35</v>
      </c>
      <c r="M123" s="77" t="s">
        <v>36</v>
      </c>
      <c r="N123" s="71"/>
      <c r="O123" s="71"/>
      <c r="P123" s="71"/>
      <c r="Q123" s="71"/>
      <c r="R123" s="71"/>
      <c r="S123" s="71"/>
      <c r="T123" s="71"/>
      <c r="U123" s="9">
        <v>1</v>
      </c>
      <c r="V123" s="9">
        <v>2</v>
      </c>
      <c r="W123" s="79">
        <v>3</v>
      </c>
      <c r="X123" s="60"/>
      <c r="Y123" s="9">
        <v>2</v>
      </c>
      <c r="Z123" s="9">
        <v>2</v>
      </c>
      <c r="AA123" s="10"/>
      <c r="AB123" s="80"/>
      <c r="AC123" s="60"/>
    </row>
    <row r="124" spans="3:29" ht="12.75" hidden="1" outlineLevel="2" collapsed="1">
      <c r="C124" s="64"/>
      <c r="D124" s="64"/>
      <c r="E124" s="72"/>
      <c r="F124" s="73"/>
      <c r="G124" s="73"/>
      <c r="H124" s="73"/>
      <c r="I124" s="73"/>
      <c r="J124" s="73"/>
      <c r="K124" s="72"/>
      <c r="L124" s="72"/>
      <c r="M124" s="77" t="s">
        <v>37</v>
      </c>
      <c r="N124" s="71"/>
      <c r="O124" s="71"/>
      <c r="P124" s="71"/>
      <c r="Q124" s="71"/>
      <c r="R124" s="71"/>
      <c r="S124" s="71"/>
      <c r="T124" s="71"/>
      <c r="U124" s="11">
        <v>1</v>
      </c>
      <c r="V124" s="11">
        <v>2</v>
      </c>
      <c r="W124" s="81">
        <v>3</v>
      </c>
      <c r="X124" s="60"/>
      <c r="Y124" s="11">
        <v>2</v>
      </c>
      <c r="Z124" s="11">
        <v>2</v>
      </c>
      <c r="AA124" s="12"/>
      <c r="AB124" s="82"/>
      <c r="AC124" s="60"/>
    </row>
    <row r="125" spans="3:29" ht="12.75" hidden="1" outlineLevel="2">
      <c r="C125" s="64"/>
      <c r="D125" s="64"/>
      <c r="E125" s="72"/>
      <c r="F125" s="73"/>
      <c r="G125" s="73"/>
      <c r="H125" s="73"/>
      <c r="I125" s="73"/>
      <c r="J125" s="73"/>
      <c r="K125" s="72"/>
      <c r="L125" s="77" t="s">
        <v>38</v>
      </c>
      <c r="M125" s="77" t="s">
        <v>39</v>
      </c>
      <c r="N125" s="71"/>
      <c r="O125" s="71"/>
      <c r="P125" s="71"/>
      <c r="Q125" s="71"/>
      <c r="R125" s="71"/>
      <c r="S125" s="71"/>
      <c r="T125" s="71"/>
      <c r="U125" s="9">
        <v>5</v>
      </c>
      <c r="V125" s="9">
        <v>10</v>
      </c>
      <c r="W125" s="79">
        <v>10</v>
      </c>
      <c r="X125" s="60"/>
      <c r="Y125" s="9">
        <v>11</v>
      </c>
      <c r="Z125" s="9">
        <v>6</v>
      </c>
      <c r="AA125" s="9">
        <v>2</v>
      </c>
      <c r="AB125" s="80"/>
      <c r="AC125" s="60"/>
    </row>
    <row r="126" spans="3:29" ht="12.75" hidden="1" outlineLevel="2" collapsed="1">
      <c r="C126" s="64"/>
      <c r="D126" s="64"/>
      <c r="E126" s="72"/>
      <c r="F126" s="73"/>
      <c r="G126" s="73"/>
      <c r="H126" s="73"/>
      <c r="I126" s="73"/>
      <c r="J126" s="73"/>
      <c r="K126" s="72"/>
      <c r="L126" s="72"/>
      <c r="M126" s="77" t="s">
        <v>32</v>
      </c>
      <c r="N126" s="71"/>
      <c r="O126" s="71"/>
      <c r="P126" s="71"/>
      <c r="Q126" s="71"/>
      <c r="R126" s="71"/>
      <c r="S126" s="71"/>
      <c r="T126" s="71"/>
      <c r="U126" s="11">
        <v>5</v>
      </c>
      <c r="V126" s="11">
        <v>10</v>
      </c>
      <c r="W126" s="81">
        <v>10</v>
      </c>
      <c r="X126" s="60"/>
      <c r="Y126" s="11">
        <v>11</v>
      </c>
      <c r="Z126" s="11">
        <v>6</v>
      </c>
      <c r="AA126" s="11">
        <v>2</v>
      </c>
      <c r="AB126" s="82"/>
      <c r="AC126" s="60"/>
    </row>
    <row r="127" spans="3:29" ht="12.75" hidden="1" outlineLevel="2">
      <c r="C127" s="64"/>
      <c r="D127" s="64"/>
      <c r="E127" s="72"/>
      <c r="F127" s="73"/>
      <c r="G127" s="73"/>
      <c r="H127" s="73"/>
      <c r="I127" s="73"/>
      <c r="J127" s="73"/>
      <c r="K127" s="72"/>
      <c r="L127" s="77" t="s">
        <v>40</v>
      </c>
      <c r="M127" s="77" t="s">
        <v>41</v>
      </c>
      <c r="N127" s="71"/>
      <c r="O127" s="71"/>
      <c r="P127" s="71"/>
      <c r="Q127" s="71"/>
      <c r="R127" s="71"/>
      <c r="S127" s="71"/>
      <c r="T127" s="71"/>
      <c r="U127" s="9">
        <v>5</v>
      </c>
      <c r="V127" s="9">
        <v>4</v>
      </c>
      <c r="W127" s="79">
        <v>7</v>
      </c>
      <c r="X127" s="60"/>
      <c r="Y127" s="9">
        <v>9</v>
      </c>
      <c r="Z127" s="9">
        <v>4</v>
      </c>
      <c r="AA127" s="9">
        <v>3</v>
      </c>
      <c r="AB127" s="79">
        <v>7</v>
      </c>
      <c r="AC127" s="60"/>
    </row>
    <row r="128" spans="3:29" ht="12.75" hidden="1" outlineLevel="2" collapsed="1">
      <c r="C128" s="64"/>
      <c r="D128" s="64"/>
      <c r="E128" s="72"/>
      <c r="F128" s="73"/>
      <c r="G128" s="73"/>
      <c r="H128" s="73"/>
      <c r="I128" s="73"/>
      <c r="J128" s="73"/>
      <c r="K128" s="72"/>
      <c r="L128" s="72"/>
      <c r="M128" s="77" t="s">
        <v>32</v>
      </c>
      <c r="N128" s="71"/>
      <c r="O128" s="71"/>
      <c r="P128" s="71"/>
      <c r="Q128" s="71"/>
      <c r="R128" s="71"/>
      <c r="S128" s="71"/>
      <c r="T128" s="71"/>
      <c r="U128" s="11">
        <v>5</v>
      </c>
      <c r="V128" s="11">
        <v>4</v>
      </c>
      <c r="W128" s="81">
        <v>7</v>
      </c>
      <c r="X128" s="60"/>
      <c r="Y128" s="11">
        <v>9</v>
      </c>
      <c r="Z128" s="11">
        <v>4</v>
      </c>
      <c r="AA128" s="11">
        <v>3</v>
      </c>
      <c r="AB128" s="81">
        <v>7</v>
      </c>
      <c r="AC128" s="60"/>
    </row>
    <row r="129" spans="3:29" ht="12.75" hidden="1" outlineLevel="2">
      <c r="C129" s="64"/>
      <c r="D129" s="64"/>
      <c r="E129" s="72"/>
      <c r="F129" s="73"/>
      <c r="G129" s="73"/>
      <c r="H129" s="73"/>
      <c r="I129" s="73"/>
      <c r="J129" s="73"/>
      <c r="K129" s="72"/>
      <c r="L129" s="77" t="s">
        <v>42</v>
      </c>
      <c r="M129" s="77" t="s">
        <v>43</v>
      </c>
      <c r="N129" s="71"/>
      <c r="O129" s="71"/>
      <c r="P129" s="71"/>
      <c r="Q129" s="71"/>
      <c r="R129" s="71"/>
      <c r="S129" s="71"/>
      <c r="T129" s="71"/>
      <c r="U129" s="9">
        <v>2</v>
      </c>
      <c r="V129" s="9">
        <v>1</v>
      </c>
      <c r="W129" s="80"/>
      <c r="X129" s="60"/>
      <c r="Y129" s="10"/>
      <c r="Z129" s="10"/>
      <c r="AA129" s="10"/>
      <c r="AB129" s="79">
        <v>1</v>
      </c>
      <c r="AC129" s="60"/>
    </row>
    <row r="130" spans="3:29" ht="12.75" hidden="1" outlineLevel="2" collapsed="1">
      <c r="C130" s="64"/>
      <c r="D130" s="64"/>
      <c r="E130" s="72"/>
      <c r="F130" s="73"/>
      <c r="G130" s="73"/>
      <c r="H130" s="73"/>
      <c r="I130" s="73"/>
      <c r="J130" s="73"/>
      <c r="K130" s="72"/>
      <c r="L130" s="72"/>
      <c r="M130" s="77" t="s">
        <v>37</v>
      </c>
      <c r="N130" s="71"/>
      <c r="O130" s="71"/>
      <c r="P130" s="71"/>
      <c r="Q130" s="71"/>
      <c r="R130" s="71"/>
      <c r="S130" s="71"/>
      <c r="T130" s="71"/>
      <c r="U130" s="11">
        <v>2</v>
      </c>
      <c r="V130" s="11">
        <v>1</v>
      </c>
      <c r="W130" s="82"/>
      <c r="X130" s="60"/>
      <c r="Y130" s="12"/>
      <c r="Z130" s="12"/>
      <c r="AA130" s="12"/>
      <c r="AB130" s="81">
        <v>1</v>
      </c>
      <c r="AC130" s="60"/>
    </row>
    <row r="131" spans="3:29" ht="12.75" hidden="1" outlineLevel="2">
      <c r="C131" s="64"/>
      <c r="D131" s="64"/>
      <c r="E131" s="72"/>
      <c r="F131" s="73"/>
      <c r="G131" s="73"/>
      <c r="H131" s="73"/>
      <c r="I131" s="73"/>
      <c r="J131" s="73"/>
      <c r="K131" s="72"/>
      <c r="L131" s="77" t="s">
        <v>44</v>
      </c>
      <c r="M131" s="77" t="s">
        <v>45</v>
      </c>
      <c r="N131" s="71"/>
      <c r="O131" s="71"/>
      <c r="P131" s="71"/>
      <c r="Q131" s="71"/>
      <c r="R131" s="71"/>
      <c r="S131" s="71"/>
      <c r="T131" s="71"/>
      <c r="U131" s="9">
        <v>15</v>
      </c>
      <c r="V131" s="9">
        <v>4</v>
      </c>
      <c r="W131" s="79">
        <v>2</v>
      </c>
      <c r="X131" s="60"/>
      <c r="Y131" s="9">
        <v>2</v>
      </c>
      <c r="Z131" s="9">
        <v>1</v>
      </c>
      <c r="AA131" s="9">
        <v>1</v>
      </c>
      <c r="AB131" s="80"/>
      <c r="AC131" s="60"/>
    </row>
    <row r="132" spans="3:29" ht="12.75" hidden="1" outlineLevel="2" collapsed="1">
      <c r="C132" s="64"/>
      <c r="D132" s="64"/>
      <c r="E132" s="72"/>
      <c r="F132" s="73"/>
      <c r="G132" s="73"/>
      <c r="H132" s="73"/>
      <c r="I132" s="73"/>
      <c r="J132" s="73"/>
      <c r="K132" s="72"/>
      <c r="L132" s="72"/>
      <c r="M132" s="77" t="s">
        <v>37</v>
      </c>
      <c r="N132" s="71"/>
      <c r="O132" s="71"/>
      <c r="P132" s="71"/>
      <c r="Q132" s="71"/>
      <c r="R132" s="71"/>
      <c r="S132" s="71"/>
      <c r="T132" s="71"/>
      <c r="U132" s="11">
        <v>15</v>
      </c>
      <c r="V132" s="11">
        <v>4</v>
      </c>
      <c r="W132" s="81">
        <v>2</v>
      </c>
      <c r="X132" s="60"/>
      <c r="Y132" s="11">
        <v>2</v>
      </c>
      <c r="Z132" s="11">
        <v>1</v>
      </c>
      <c r="AA132" s="11">
        <v>1</v>
      </c>
      <c r="AB132" s="82"/>
      <c r="AC132" s="60"/>
    </row>
    <row r="133" spans="3:29" ht="12.75" hidden="1" outlineLevel="2">
      <c r="C133" s="64"/>
      <c r="D133" s="64"/>
      <c r="E133" s="72"/>
      <c r="F133" s="73"/>
      <c r="G133" s="73"/>
      <c r="H133" s="73"/>
      <c r="I133" s="73"/>
      <c r="J133" s="73"/>
      <c r="K133" s="72"/>
      <c r="L133" s="77" t="s">
        <v>46</v>
      </c>
      <c r="M133" s="77" t="s">
        <v>47</v>
      </c>
      <c r="N133" s="71"/>
      <c r="O133" s="71"/>
      <c r="P133" s="71"/>
      <c r="Q133" s="71"/>
      <c r="R133" s="71"/>
      <c r="S133" s="71"/>
      <c r="T133" s="71"/>
      <c r="U133" s="9">
        <v>2</v>
      </c>
      <c r="V133" s="9">
        <v>3</v>
      </c>
      <c r="W133" s="80"/>
      <c r="X133" s="60"/>
      <c r="Y133" s="10"/>
      <c r="Z133" s="9">
        <v>1</v>
      </c>
      <c r="AA133" s="9">
        <v>1</v>
      </c>
      <c r="AB133" s="79">
        <v>1</v>
      </c>
      <c r="AC133" s="60"/>
    </row>
    <row r="134" spans="3:29" ht="12.75" hidden="1" outlineLevel="2" collapsed="1">
      <c r="C134" s="64"/>
      <c r="D134" s="64"/>
      <c r="E134" s="72"/>
      <c r="F134" s="73"/>
      <c r="G134" s="73"/>
      <c r="H134" s="73"/>
      <c r="I134" s="73"/>
      <c r="J134" s="73"/>
      <c r="K134" s="72"/>
      <c r="L134" s="72"/>
      <c r="M134" s="77" t="s">
        <v>37</v>
      </c>
      <c r="N134" s="71"/>
      <c r="O134" s="71"/>
      <c r="P134" s="71"/>
      <c r="Q134" s="71"/>
      <c r="R134" s="71"/>
      <c r="S134" s="71"/>
      <c r="T134" s="71"/>
      <c r="U134" s="11">
        <v>2</v>
      </c>
      <c r="V134" s="11">
        <v>3</v>
      </c>
      <c r="W134" s="82"/>
      <c r="X134" s="60"/>
      <c r="Y134" s="12"/>
      <c r="Z134" s="11">
        <v>1</v>
      </c>
      <c r="AA134" s="11">
        <v>1</v>
      </c>
      <c r="AB134" s="81">
        <v>1</v>
      </c>
      <c r="AC134" s="60"/>
    </row>
    <row r="135" spans="3:29" ht="12.75" hidden="1" outlineLevel="2">
      <c r="C135" s="64"/>
      <c r="D135" s="64"/>
      <c r="E135" s="72"/>
      <c r="F135" s="73"/>
      <c r="G135" s="73"/>
      <c r="H135" s="73"/>
      <c r="I135" s="73"/>
      <c r="J135" s="73"/>
      <c r="K135" s="72"/>
      <c r="L135" s="77" t="s">
        <v>48</v>
      </c>
      <c r="M135" s="77" t="s">
        <v>49</v>
      </c>
      <c r="N135" s="71"/>
      <c r="O135" s="71"/>
      <c r="P135" s="71"/>
      <c r="Q135" s="71"/>
      <c r="R135" s="71"/>
      <c r="S135" s="71"/>
      <c r="T135" s="71"/>
      <c r="U135" s="9">
        <v>2</v>
      </c>
      <c r="V135" s="9">
        <v>1</v>
      </c>
      <c r="W135" s="80"/>
      <c r="X135" s="60"/>
      <c r="Y135" s="10"/>
      <c r="Z135" s="9">
        <v>1</v>
      </c>
      <c r="AA135" s="9">
        <v>2</v>
      </c>
      <c r="AB135" s="80"/>
      <c r="AC135" s="60"/>
    </row>
    <row r="136" spans="3:29" ht="12.75" hidden="1" outlineLevel="2" collapsed="1">
      <c r="C136" s="64"/>
      <c r="D136" s="64"/>
      <c r="E136" s="72"/>
      <c r="F136" s="73"/>
      <c r="G136" s="73"/>
      <c r="H136" s="73"/>
      <c r="I136" s="73"/>
      <c r="J136" s="73"/>
      <c r="K136" s="72"/>
      <c r="L136" s="72"/>
      <c r="M136" s="77" t="s">
        <v>50</v>
      </c>
      <c r="N136" s="71"/>
      <c r="O136" s="71"/>
      <c r="P136" s="71"/>
      <c r="Q136" s="71"/>
      <c r="R136" s="71"/>
      <c r="S136" s="71"/>
      <c r="T136" s="71"/>
      <c r="U136" s="11">
        <v>2</v>
      </c>
      <c r="V136" s="11">
        <v>1</v>
      </c>
      <c r="W136" s="82"/>
      <c r="X136" s="60"/>
      <c r="Y136" s="12"/>
      <c r="Z136" s="11">
        <v>1</v>
      </c>
      <c r="AA136" s="11">
        <v>2</v>
      </c>
      <c r="AB136" s="82"/>
      <c r="AC136" s="60"/>
    </row>
    <row r="137" spans="3:29" ht="12.75" hidden="1" outlineLevel="2">
      <c r="C137" s="64"/>
      <c r="D137" s="64"/>
      <c r="E137" s="72"/>
      <c r="F137" s="73"/>
      <c r="G137" s="73"/>
      <c r="H137" s="73"/>
      <c r="I137" s="73"/>
      <c r="J137" s="73"/>
      <c r="K137" s="72"/>
      <c r="L137" s="77" t="s">
        <v>51</v>
      </c>
      <c r="M137" s="83" t="s">
        <v>52</v>
      </c>
      <c r="N137" s="71"/>
      <c r="O137" s="71"/>
      <c r="P137" s="71"/>
      <c r="Q137" s="71"/>
      <c r="R137" s="71"/>
      <c r="S137" s="71"/>
      <c r="T137" s="71"/>
      <c r="U137" s="9">
        <v>913</v>
      </c>
      <c r="V137" s="9">
        <v>937</v>
      </c>
      <c r="W137" s="79">
        <v>702</v>
      </c>
      <c r="X137" s="60"/>
      <c r="Y137" s="9">
        <v>408</v>
      </c>
      <c r="Z137" s="9">
        <v>302</v>
      </c>
      <c r="AA137" s="9">
        <v>317</v>
      </c>
      <c r="AB137" s="79">
        <v>304</v>
      </c>
      <c r="AC137" s="60"/>
    </row>
    <row r="138" spans="3:29" ht="12.75" hidden="1" outlineLevel="2" collapsed="1">
      <c r="C138" s="64"/>
      <c r="D138" s="64"/>
      <c r="E138" s="72"/>
      <c r="F138" s="73"/>
      <c r="G138" s="73"/>
      <c r="H138" s="73"/>
      <c r="I138" s="73"/>
      <c r="J138" s="73"/>
      <c r="K138" s="72"/>
      <c r="L138" s="72"/>
      <c r="M138" s="77" t="s">
        <v>53</v>
      </c>
      <c r="N138" s="71"/>
      <c r="O138" s="71"/>
      <c r="P138" s="71"/>
      <c r="Q138" s="71"/>
      <c r="R138" s="71"/>
      <c r="S138" s="71"/>
      <c r="T138" s="71"/>
      <c r="U138" s="11">
        <v>1</v>
      </c>
      <c r="V138" s="11">
        <v>1</v>
      </c>
      <c r="W138" s="81">
        <v>1</v>
      </c>
      <c r="X138" s="60"/>
      <c r="Y138" s="12"/>
      <c r="Z138" s="12"/>
      <c r="AA138" s="12"/>
      <c r="AB138" s="82"/>
      <c r="AC138" s="60"/>
    </row>
    <row r="139" spans="3:29" ht="12.75" hidden="1" outlineLevel="2" collapsed="1">
      <c r="C139" s="64"/>
      <c r="D139" s="64"/>
      <c r="E139" s="72"/>
      <c r="F139" s="73"/>
      <c r="G139" s="73"/>
      <c r="H139" s="73"/>
      <c r="I139" s="73"/>
      <c r="J139" s="73"/>
      <c r="K139" s="72"/>
      <c r="L139" s="72"/>
      <c r="M139" s="77" t="s">
        <v>54</v>
      </c>
      <c r="N139" s="71"/>
      <c r="O139" s="71"/>
      <c r="P139" s="71"/>
      <c r="Q139" s="71"/>
      <c r="R139" s="71"/>
      <c r="S139" s="71"/>
      <c r="T139" s="71"/>
      <c r="U139" s="11">
        <v>912</v>
      </c>
      <c r="V139" s="11">
        <v>936</v>
      </c>
      <c r="W139" s="81">
        <v>701</v>
      </c>
      <c r="X139" s="60"/>
      <c r="Y139" s="11">
        <v>408</v>
      </c>
      <c r="Z139" s="11">
        <v>302</v>
      </c>
      <c r="AA139" s="11">
        <v>317</v>
      </c>
      <c r="AB139" s="81">
        <v>302</v>
      </c>
      <c r="AC139" s="60"/>
    </row>
    <row r="140" spans="3:29" ht="12.75" hidden="1" outlineLevel="2" collapsed="1">
      <c r="C140" s="64"/>
      <c r="D140" s="64"/>
      <c r="E140" s="72"/>
      <c r="F140" s="73"/>
      <c r="G140" s="73"/>
      <c r="H140" s="73"/>
      <c r="I140" s="73"/>
      <c r="J140" s="73"/>
      <c r="K140" s="72"/>
      <c r="L140" s="72"/>
      <c r="M140" s="77" t="s">
        <v>37</v>
      </c>
      <c r="N140" s="71"/>
      <c r="O140" s="71"/>
      <c r="P140" s="71"/>
      <c r="Q140" s="71"/>
      <c r="R140" s="71"/>
      <c r="S140" s="71"/>
      <c r="T140" s="71"/>
      <c r="U140" s="12"/>
      <c r="V140" s="12"/>
      <c r="W140" s="82"/>
      <c r="X140" s="60"/>
      <c r="Y140" s="12"/>
      <c r="Z140" s="12"/>
      <c r="AA140" s="12"/>
      <c r="AB140" s="81">
        <v>2</v>
      </c>
      <c r="AC140" s="60"/>
    </row>
    <row r="141" spans="3:29" ht="12.75" hidden="1" outlineLevel="2">
      <c r="C141" s="64"/>
      <c r="D141" s="64"/>
      <c r="E141" s="72"/>
      <c r="F141" s="73"/>
      <c r="G141" s="73"/>
      <c r="H141" s="73"/>
      <c r="I141" s="73"/>
      <c r="J141" s="73"/>
      <c r="K141" s="72"/>
      <c r="L141" s="77" t="s">
        <v>55</v>
      </c>
      <c r="M141" s="77" t="s">
        <v>56</v>
      </c>
      <c r="N141" s="71"/>
      <c r="O141" s="71"/>
      <c r="P141" s="71"/>
      <c r="Q141" s="71"/>
      <c r="R141" s="71"/>
      <c r="S141" s="71"/>
      <c r="T141" s="71"/>
      <c r="U141" s="9">
        <v>1</v>
      </c>
      <c r="V141" s="10"/>
      <c r="W141" s="79">
        <v>2</v>
      </c>
      <c r="X141" s="60"/>
      <c r="Y141" s="9">
        <v>4</v>
      </c>
      <c r="Z141" s="9">
        <v>2</v>
      </c>
      <c r="AA141" s="10"/>
      <c r="AB141" s="80"/>
      <c r="AC141" s="60"/>
    </row>
    <row r="142" spans="3:29" ht="12.75" hidden="1" outlineLevel="2" collapsed="1">
      <c r="C142" s="64"/>
      <c r="D142" s="64"/>
      <c r="E142" s="72"/>
      <c r="F142" s="73"/>
      <c r="G142" s="73"/>
      <c r="H142" s="73"/>
      <c r="I142" s="73"/>
      <c r="J142" s="73"/>
      <c r="K142" s="72"/>
      <c r="L142" s="72"/>
      <c r="M142" s="77" t="s">
        <v>54</v>
      </c>
      <c r="N142" s="71"/>
      <c r="O142" s="71"/>
      <c r="P142" s="71"/>
      <c r="Q142" s="71"/>
      <c r="R142" s="71"/>
      <c r="S142" s="71"/>
      <c r="T142" s="71"/>
      <c r="U142" s="11">
        <v>1</v>
      </c>
      <c r="V142" s="12"/>
      <c r="W142" s="81">
        <v>2</v>
      </c>
      <c r="X142" s="60"/>
      <c r="Y142" s="11">
        <v>4</v>
      </c>
      <c r="Z142" s="11">
        <v>2</v>
      </c>
      <c r="AA142" s="12"/>
      <c r="AB142" s="82"/>
      <c r="AC142" s="60"/>
    </row>
    <row r="143" spans="3:29" ht="12.75" hidden="1" outlineLevel="2">
      <c r="C143" s="64"/>
      <c r="D143" s="64"/>
      <c r="E143" s="72"/>
      <c r="F143" s="73"/>
      <c r="G143" s="73"/>
      <c r="H143" s="73"/>
      <c r="I143" s="73"/>
      <c r="J143" s="73"/>
      <c r="K143" s="72"/>
      <c r="L143" s="77" t="s">
        <v>57</v>
      </c>
      <c r="M143" s="83" t="s">
        <v>58</v>
      </c>
      <c r="N143" s="71"/>
      <c r="O143" s="71"/>
      <c r="P143" s="71"/>
      <c r="Q143" s="71"/>
      <c r="R143" s="71"/>
      <c r="S143" s="71"/>
      <c r="T143" s="71"/>
      <c r="U143" s="9">
        <v>105</v>
      </c>
      <c r="V143" s="9">
        <v>121</v>
      </c>
      <c r="W143" s="79">
        <v>127</v>
      </c>
      <c r="X143" s="60"/>
      <c r="Y143" s="9">
        <v>110</v>
      </c>
      <c r="Z143" s="9">
        <v>104</v>
      </c>
      <c r="AA143" s="9">
        <v>59</v>
      </c>
      <c r="AB143" s="79">
        <v>41</v>
      </c>
      <c r="AC143" s="60"/>
    </row>
    <row r="144" spans="3:29" ht="12.75" hidden="1" outlineLevel="2" collapsed="1">
      <c r="C144" s="64"/>
      <c r="D144" s="64"/>
      <c r="E144" s="72"/>
      <c r="F144" s="73"/>
      <c r="G144" s="73"/>
      <c r="H144" s="73"/>
      <c r="I144" s="73"/>
      <c r="J144" s="73"/>
      <c r="K144" s="72"/>
      <c r="L144" s="72"/>
      <c r="M144" s="77" t="s">
        <v>37</v>
      </c>
      <c r="N144" s="71"/>
      <c r="O144" s="71"/>
      <c r="P144" s="71"/>
      <c r="Q144" s="71"/>
      <c r="R144" s="71"/>
      <c r="S144" s="71"/>
      <c r="T144" s="71"/>
      <c r="U144" s="11">
        <v>105</v>
      </c>
      <c r="V144" s="11">
        <v>121</v>
      </c>
      <c r="W144" s="81">
        <v>127</v>
      </c>
      <c r="X144" s="60"/>
      <c r="Y144" s="11">
        <v>110</v>
      </c>
      <c r="Z144" s="11">
        <v>104</v>
      </c>
      <c r="AA144" s="11">
        <v>59</v>
      </c>
      <c r="AB144" s="81">
        <v>41</v>
      </c>
      <c r="AC144" s="60"/>
    </row>
    <row r="145" spans="3:29" ht="12.75" hidden="1" outlineLevel="2">
      <c r="C145" s="64"/>
      <c r="D145" s="64"/>
      <c r="E145" s="72"/>
      <c r="F145" s="73"/>
      <c r="G145" s="73"/>
      <c r="H145" s="73"/>
      <c r="I145" s="73"/>
      <c r="J145" s="73"/>
      <c r="K145" s="72"/>
      <c r="L145" s="77" t="s">
        <v>59</v>
      </c>
      <c r="M145" s="77" t="s">
        <v>60</v>
      </c>
      <c r="N145" s="71"/>
      <c r="O145" s="71"/>
      <c r="P145" s="71"/>
      <c r="Q145" s="71"/>
      <c r="R145" s="71"/>
      <c r="S145" s="71"/>
      <c r="T145" s="71"/>
      <c r="U145" s="9">
        <v>16</v>
      </c>
      <c r="V145" s="9">
        <v>16</v>
      </c>
      <c r="W145" s="79">
        <v>13</v>
      </c>
      <c r="X145" s="60"/>
      <c r="Y145" s="9">
        <v>21</v>
      </c>
      <c r="Z145" s="9">
        <v>22</v>
      </c>
      <c r="AA145" s="9">
        <v>24</v>
      </c>
      <c r="AB145" s="79">
        <v>21</v>
      </c>
      <c r="AC145" s="60"/>
    </row>
    <row r="146" spans="3:29" ht="12.75" hidden="1" outlineLevel="2" collapsed="1">
      <c r="C146" s="64"/>
      <c r="D146" s="64"/>
      <c r="E146" s="72"/>
      <c r="F146" s="73"/>
      <c r="G146" s="73"/>
      <c r="H146" s="73"/>
      <c r="I146" s="73"/>
      <c r="J146" s="73"/>
      <c r="K146" s="72"/>
      <c r="L146" s="72"/>
      <c r="M146" s="77" t="s">
        <v>54</v>
      </c>
      <c r="N146" s="71"/>
      <c r="O146" s="71"/>
      <c r="P146" s="71"/>
      <c r="Q146" s="71"/>
      <c r="R146" s="71"/>
      <c r="S146" s="71"/>
      <c r="T146" s="71"/>
      <c r="U146" s="11">
        <v>1</v>
      </c>
      <c r="V146" s="12"/>
      <c r="W146" s="82"/>
      <c r="X146" s="60"/>
      <c r="Y146" s="12"/>
      <c r="Z146" s="12"/>
      <c r="AA146" s="12"/>
      <c r="AB146" s="82"/>
      <c r="AC146" s="60"/>
    </row>
    <row r="147" spans="3:29" ht="12.75" hidden="1" outlineLevel="2" collapsed="1">
      <c r="C147" s="64"/>
      <c r="D147" s="64"/>
      <c r="E147" s="72"/>
      <c r="F147" s="73"/>
      <c r="G147" s="73"/>
      <c r="H147" s="73"/>
      <c r="I147" s="73"/>
      <c r="J147" s="73"/>
      <c r="K147" s="72"/>
      <c r="L147" s="72"/>
      <c r="M147" s="77" t="s">
        <v>61</v>
      </c>
      <c r="N147" s="71"/>
      <c r="O147" s="71"/>
      <c r="P147" s="71"/>
      <c r="Q147" s="71"/>
      <c r="R147" s="71"/>
      <c r="S147" s="71"/>
      <c r="T147" s="71"/>
      <c r="U147" s="11">
        <v>15</v>
      </c>
      <c r="V147" s="11">
        <v>16</v>
      </c>
      <c r="W147" s="81">
        <v>9</v>
      </c>
      <c r="X147" s="60"/>
      <c r="Y147" s="11">
        <v>4</v>
      </c>
      <c r="Z147" s="11">
        <v>2</v>
      </c>
      <c r="AA147" s="11">
        <v>1</v>
      </c>
      <c r="AB147" s="82"/>
      <c r="AC147" s="60"/>
    </row>
    <row r="148" spans="3:29" ht="12.75" hidden="1" outlineLevel="2" collapsed="1">
      <c r="C148" s="64"/>
      <c r="D148" s="64"/>
      <c r="E148" s="72"/>
      <c r="F148" s="73"/>
      <c r="G148" s="73"/>
      <c r="H148" s="73"/>
      <c r="I148" s="73"/>
      <c r="J148" s="73"/>
      <c r="K148" s="72"/>
      <c r="L148" s="72"/>
      <c r="M148" s="77" t="s">
        <v>37</v>
      </c>
      <c r="N148" s="71"/>
      <c r="O148" s="71"/>
      <c r="P148" s="71"/>
      <c r="Q148" s="71"/>
      <c r="R148" s="71"/>
      <c r="S148" s="71"/>
      <c r="T148" s="71"/>
      <c r="U148" s="12"/>
      <c r="V148" s="12"/>
      <c r="W148" s="81">
        <v>4</v>
      </c>
      <c r="X148" s="60"/>
      <c r="Y148" s="11">
        <v>17</v>
      </c>
      <c r="Z148" s="11">
        <v>20</v>
      </c>
      <c r="AA148" s="11">
        <v>23</v>
      </c>
      <c r="AB148" s="81">
        <v>21</v>
      </c>
      <c r="AC148" s="60"/>
    </row>
    <row r="149" spans="3:29" ht="12.75" hidden="1" outlineLevel="2">
      <c r="C149" s="64"/>
      <c r="D149" s="64"/>
      <c r="E149" s="72"/>
      <c r="F149" s="73"/>
      <c r="G149" s="73"/>
      <c r="H149" s="73"/>
      <c r="I149" s="73"/>
      <c r="J149" s="73"/>
      <c r="K149" s="72"/>
      <c r="L149" s="77" t="s">
        <v>62</v>
      </c>
      <c r="M149" s="77" t="s">
        <v>63</v>
      </c>
      <c r="N149" s="71"/>
      <c r="O149" s="71"/>
      <c r="P149" s="71"/>
      <c r="Q149" s="71"/>
      <c r="R149" s="71"/>
      <c r="S149" s="71"/>
      <c r="T149" s="71"/>
      <c r="U149" s="9">
        <v>3</v>
      </c>
      <c r="V149" s="9">
        <v>1</v>
      </c>
      <c r="W149" s="80"/>
      <c r="X149" s="60"/>
      <c r="Y149" s="9">
        <v>2</v>
      </c>
      <c r="Z149" s="9">
        <v>3</v>
      </c>
      <c r="AA149" s="9">
        <v>2</v>
      </c>
      <c r="AB149" s="79">
        <v>3</v>
      </c>
      <c r="AC149" s="60"/>
    </row>
    <row r="150" spans="3:29" ht="12.75" hidden="1" outlineLevel="2" collapsed="1">
      <c r="C150" s="64"/>
      <c r="D150" s="64"/>
      <c r="E150" s="72"/>
      <c r="F150" s="73"/>
      <c r="G150" s="73"/>
      <c r="H150" s="73"/>
      <c r="I150" s="73"/>
      <c r="J150" s="73"/>
      <c r="K150" s="72"/>
      <c r="L150" s="72"/>
      <c r="M150" s="77" t="s">
        <v>32</v>
      </c>
      <c r="N150" s="71"/>
      <c r="O150" s="71"/>
      <c r="P150" s="71"/>
      <c r="Q150" s="71"/>
      <c r="R150" s="71"/>
      <c r="S150" s="71"/>
      <c r="T150" s="71"/>
      <c r="U150" s="11">
        <v>3</v>
      </c>
      <c r="V150" s="11">
        <v>1</v>
      </c>
      <c r="W150" s="82"/>
      <c r="X150" s="60"/>
      <c r="Y150" s="11">
        <v>2</v>
      </c>
      <c r="Z150" s="11">
        <v>3</v>
      </c>
      <c r="AA150" s="11">
        <v>2</v>
      </c>
      <c r="AB150" s="81">
        <v>3</v>
      </c>
      <c r="AC150" s="60"/>
    </row>
    <row r="151" spans="3:29" ht="12.75" hidden="1" outlineLevel="2">
      <c r="C151" s="64"/>
      <c r="D151" s="64"/>
      <c r="E151" s="72"/>
      <c r="F151" s="73"/>
      <c r="G151" s="73"/>
      <c r="H151" s="73"/>
      <c r="I151" s="73"/>
      <c r="J151" s="73"/>
      <c r="K151" s="72"/>
      <c r="L151" s="77" t="s">
        <v>64</v>
      </c>
      <c r="M151" s="77" t="s">
        <v>65</v>
      </c>
      <c r="N151" s="71"/>
      <c r="O151" s="71"/>
      <c r="P151" s="71"/>
      <c r="Q151" s="71"/>
      <c r="R151" s="71"/>
      <c r="S151" s="71"/>
      <c r="T151" s="71"/>
      <c r="U151" s="9">
        <v>2</v>
      </c>
      <c r="V151" s="9">
        <v>1</v>
      </c>
      <c r="W151" s="80"/>
      <c r="X151" s="60"/>
      <c r="Y151" s="9">
        <v>2</v>
      </c>
      <c r="Z151" s="9">
        <v>2</v>
      </c>
      <c r="AA151" s="9">
        <v>1</v>
      </c>
      <c r="AB151" s="80"/>
      <c r="AC151" s="60"/>
    </row>
    <row r="152" spans="3:29" ht="12.75" hidden="1" outlineLevel="2" collapsed="1">
      <c r="C152" s="64"/>
      <c r="D152" s="64"/>
      <c r="E152" s="72"/>
      <c r="F152" s="73"/>
      <c r="G152" s="73"/>
      <c r="H152" s="73"/>
      <c r="I152" s="73"/>
      <c r="J152" s="73"/>
      <c r="K152" s="72"/>
      <c r="L152" s="72"/>
      <c r="M152" s="77" t="s">
        <v>61</v>
      </c>
      <c r="N152" s="71"/>
      <c r="O152" s="71"/>
      <c r="P152" s="71"/>
      <c r="Q152" s="71"/>
      <c r="R152" s="71"/>
      <c r="S152" s="71"/>
      <c r="T152" s="71"/>
      <c r="U152" s="11">
        <v>2</v>
      </c>
      <c r="V152" s="11">
        <v>1</v>
      </c>
      <c r="W152" s="82"/>
      <c r="X152" s="60"/>
      <c r="Y152" s="11">
        <v>2</v>
      </c>
      <c r="Z152" s="11">
        <v>2</v>
      </c>
      <c r="AA152" s="11">
        <v>1</v>
      </c>
      <c r="AB152" s="82"/>
      <c r="AC152" s="60"/>
    </row>
    <row r="153" spans="3:29" ht="12.75" hidden="1" outlineLevel="2">
      <c r="C153" s="64"/>
      <c r="D153" s="64"/>
      <c r="E153" s="72"/>
      <c r="F153" s="73"/>
      <c r="G153" s="73"/>
      <c r="H153" s="73"/>
      <c r="I153" s="73"/>
      <c r="J153" s="73"/>
      <c r="K153" s="72"/>
      <c r="L153" s="77" t="s">
        <v>66</v>
      </c>
      <c r="M153" s="77" t="s">
        <v>67</v>
      </c>
      <c r="N153" s="71"/>
      <c r="O153" s="71"/>
      <c r="P153" s="71"/>
      <c r="Q153" s="71"/>
      <c r="R153" s="71"/>
      <c r="S153" s="71"/>
      <c r="T153" s="71"/>
      <c r="U153" s="9">
        <v>1</v>
      </c>
      <c r="V153" s="10"/>
      <c r="W153" s="80"/>
      <c r="X153" s="60"/>
      <c r="Y153" s="10"/>
      <c r="Z153" s="10"/>
      <c r="AA153" s="10"/>
      <c r="AB153" s="80"/>
      <c r="AC153" s="60"/>
    </row>
    <row r="154" spans="3:29" ht="12.75" hidden="1" outlineLevel="2" collapsed="1">
      <c r="C154" s="64"/>
      <c r="D154" s="64"/>
      <c r="E154" s="72"/>
      <c r="F154" s="73"/>
      <c r="G154" s="73"/>
      <c r="H154" s="73"/>
      <c r="I154" s="73"/>
      <c r="J154" s="73"/>
      <c r="K154" s="72"/>
      <c r="L154" s="72"/>
      <c r="M154" s="77" t="s">
        <v>61</v>
      </c>
      <c r="N154" s="71"/>
      <c r="O154" s="71"/>
      <c r="P154" s="71"/>
      <c r="Q154" s="71"/>
      <c r="R154" s="71"/>
      <c r="S154" s="71"/>
      <c r="T154" s="71"/>
      <c r="U154" s="11">
        <v>1</v>
      </c>
      <c r="V154" s="12"/>
      <c r="W154" s="82"/>
      <c r="X154" s="60"/>
      <c r="Y154" s="12"/>
      <c r="Z154" s="12"/>
      <c r="AA154" s="12"/>
      <c r="AB154" s="82"/>
      <c r="AC154" s="60"/>
    </row>
    <row r="155" spans="3:29" ht="12.75" hidden="1" outlineLevel="2">
      <c r="C155" s="64"/>
      <c r="D155" s="64"/>
      <c r="E155" s="72"/>
      <c r="F155" s="73"/>
      <c r="G155" s="73"/>
      <c r="H155" s="73"/>
      <c r="I155" s="73"/>
      <c r="J155" s="73"/>
      <c r="K155" s="72"/>
      <c r="L155" s="77" t="s">
        <v>68</v>
      </c>
      <c r="M155" s="77" t="s">
        <v>69</v>
      </c>
      <c r="N155" s="71"/>
      <c r="O155" s="71"/>
      <c r="P155" s="71"/>
      <c r="Q155" s="71"/>
      <c r="R155" s="71"/>
      <c r="S155" s="71"/>
      <c r="T155" s="71"/>
      <c r="U155" s="9">
        <v>1</v>
      </c>
      <c r="V155" s="10"/>
      <c r="W155" s="79">
        <v>1</v>
      </c>
      <c r="X155" s="60"/>
      <c r="Y155" s="9">
        <v>1</v>
      </c>
      <c r="Z155" s="9">
        <v>1</v>
      </c>
      <c r="AA155" s="9">
        <v>4</v>
      </c>
      <c r="AB155" s="79">
        <v>2</v>
      </c>
      <c r="AC155" s="60"/>
    </row>
    <row r="156" spans="3:29" ht="12.75" hidden="1" outlineLevel="2" collapsed="1">
      <c r="C156" s="64"/>
      <c r="D156" s="64"/>
      <c r="E156" s="72"/>
      <c r="F156" s="73"/>
      <c r="G156" s="73"/>
      <c r="H156" s="73"/>
      <c r="I156" s="73"/>
      <c r="J156" s="73"/>
      <c r="K156" s="72"/>
      <c r="L156" s="72"/>
      <c r="M156" s="77" t="s">
        <v>32</v>
      </c>
      <c r="N156" s="71"/>
      <c r="O156" s="71"/>
      <c r="P156" s="71"/>
      <c r="Q156" s="71"/>
      <c r="R156" s="71"/>
      <c r="S156" s="71"/>
      <c r="T156" s="71"/>
      <c r="U156" s="11">
        <v>1</v>
      </c>
      <c r="V156" s="12"/>
      <c r="W156" s="81">
        <v>1</v>
      </c>
      <c r="X156" s="60"/>
      <c r="Y156" s="11">
        <v>1</v>
      </c>
      <c r="Z156" s="11">
        <v>1</v>
      </c>
      <c r="AA156" s="11">
        <v>4</v>
      </c>
      <c r="AB156" s="81">
        <v>2</v>
      </c>
      <c r="AC156" s="60"/>
    </row>
    <row r="157" spans="3:29" ht="12.75" hidden="1" outlineLevel="2">
      <c r="C157" s="64"/>
      <c r="D157" s="64"/>
      <c r="E157" s="72"/>
      <c r="F157" s="73"/>
      <c r="G157" s="73"/>
      <c r="H157" s="73"/>
      <c r="I157" s="73"/>
      <c r="J157" s="73"/>
      <c r="K157" s="72"/>
      <c r="L157" s="77" t="s">
        <v>70</v>
      </c>
      <c r="M157" s="77" t="s">
        <v>71</v>
      </c>
      <c r="N157" s="71"/>
      <c r="O157" s="71"/>
      <c r="P157" s="71"/>
      <c r="Q157" s="71"/>
      <c r="R157" s="71"/>
      <c r="S157" s="71"/>
      <c r="T157" s="71"/>
      <c r="U157" s="9">
        <v>2</v>
      </c>
      <c r="V157" s="9">
        <v>3</v>
      </c>
      <c r="W157" s="79">
        <v>3</v>
      </c>
      <c r="X157" s="60"/>
      <c r="Y157" s="9">
        <v>3</v>
      </c>
      <c r="Z157" s="9">
        <v>7</v>
      </c>
      <c r="AA157" s="9">
        <v>6</v>
      </c>
      <c r="AB157" s="79">
        <v>8</v>
      </c>
      <c r="AC157" s="60"/>
    </row>
    <row r="158" spans="3:29" ht="12.75" hidden="1" outlineLevel="2" collapsed="1">
      <c r="C158" s="64"/>
      <c r="D158" s="64"/>
      <c r="E158" s="72"/>
      <c r="F158" s="73"/>
      <c r="G158" s="73"/>
      <c r="H158" s="73"/>
      <c r="I158" s="73"/>
      <c r="J158" s="73"/>
      <c r="K158" s="72"/>
      <c r="L158" s="72"/>
      <c r="M158" s="77" t="s">
        <v>61</v>
      </c>
      <c r="N158" s="71"/>
      <c r="O158" s="71"/>
      <c r="P158" s="71"/>
      <c r="Q158" s="71"/>
      <c r="R158" s="71"/>
      <c r="S158" s="71"/>
      <c r="T158" s="71"/>
      <c r="U158" s="11">
        <v>2</v>
      </c>
      <c r="V158" s="11">
        <v>3</v>
      </c>
      <c r="W158" s="81">
        <v>3</v>
      </c>
      <c r="X158" s="60"/>
      <c r="Y158" s="11">
        <v>3</v>
      </c>
      <c r="Z158" s="11">
        <v>7</v>
      </c>
      <c r="AA158" s="11">
        <v>6</v>
      </c>
      <c r="AB158" s="81">
        <v>8</v>
      </c>
      <c r="AC158" s="60"/>
    </row>
    <row r="159" spans="3:29" ht="12.75" hidden="1" outlineLevel="2">
      <c r="C159" s="64"/>
      <c r="D159" s="64"/>
      <c r="E159" s="72"/>
      <c r="F159" s="73"/>
      <c r="G159" s="73"/>
      <c r="H159" s="73"/>
      <c r="I159" s="73"/>
      <c r="J159" s="73"/>
      <c r="K159" s="72"/>
      <c r="L159" s="77" t="s">
        <v>72</v>
      </c>
      <c r="M159" s="77" t="s">
        <v>73</v>
      </c>
      <c r="N159" s="71"/>
      <c r="O159" s="71"/>
      <c r="P159" s="71"/>
      <c r="Q159" s="71"/>
      <c r="R159" s="71"/>
      <c r="S159" s="71"/>
      <c r="T159" s="71"/>
      <c r="U159" s="9">
        <v>3</v>
      </c>
      <c r="V159" s="9">
        <v>20</v>
      </c>
      <c r="W159" s="79">
        <v>29</v>
      </c>
      <c r="X159" s="60"/>
      <c r="Y159" s="9">
        <v>32</v>
      </c>
      <c r="Z159" s="9">
        <v>27</v>
      </c>
      <c r="AA159" s="9">
        <v>35</v>
      </c>
      <c r="AB159" s="79">
        <v>25</v>
      </c>
      <c r="AC159" s="60"/>
    </row>
    <row r="160" spans="3:29" ht="12.75" hidden="1" outlineLevel="2" collapsed="1">
      <c r="C160" s="64"/>
      <c r="D160" s="64"/>
      <c r="E160" s="72"/>
      <c r="F160" s="73"/>
      <c r="G160" s="73"/>
      <c r="H160" s="73"/>
      <c r="I160" s="73"/>
      <c r="J160" s="73"/>
      <c r="K160" s="72"/>
      <c r="L160" s="72"/>
      <c r="M160" s="77" t="s">
        <v>74</v>
      </c>
      <c r="N160" s="71"/>
      <c r="O160" s="71"/>
      <c r="P160" s="71"/>
      <c r="Q160" s="71"/>
      <c r="R160" s="71"/>
      <c r="S160" s="71"/>
      <c r="T160" s="71"/>
      <c r="U160" s="11">
        <v>3</v>
      </c>
      <c r="V160" s="11">
        <v>20</v>
      </c>
      <c r="W160" s="81">
        <v>29</v>
      </c>
      <c r="X160" s="60"/>
      <c r="Y160" s="11">
        <v>32</v>
      </c>
      <c r="Z160" s="11">
        <v>27</v>
      </c>
      <c r="AA160" s="11">
        <v>35</v>
      </c>
      <c r="AB160" s="81">
        <v>25</v>
      </c>
      <c r="AC160" s="60"/>
    </row>
    <row r="161" spans="3:29" ht="12.75" hidden="1" outlineLevel="2">
      <c r="C161" s="64"/>
      <c r="D161" s="64"/>
      <c r="E161" s="72"/>
      <c r="F161" s="73"/>
      <c r="G161" s="73"/>
      <c r="H161" s="73"/>
      <c r="I161" s="73"/>
      <c r="J161" s="73"/>
      <c r="K161" s="72"/>
      <c r="L161" s="77" t="s">
        <v>75</v>
      </c>
      <c r="M161" s="77" t="s">
        <v>76</v>
      </c>
      <c r="N161" s="71"/>
      <c r="O161" s="71"/>
      <c r="P161" s="71"/>
      <c r="Q161" s="71"/>
      <c r="R161" s="71"/>
      <c r="S161" s="71"/>
      <c r="T161" s="71"/>
      <c r="U161" s="9">
        <v>1</v>
      </c>
      <c r="V161" s="9">
        <v>1</v>
      </c>
      <c r="W161" s="80"/>
      <c r="X161" s="60"/>
      <c r="Y161" s="10"/>
      <c r="Z161" s="10"/>
      <c r="AA161" s="10"/>
      <c r="AB161" s="80"/>
      <c r="AC161" s="60"/>
    </row>
    <row r="162" spans="3:29" ht="12.75" hidden="1" outlineLevel="2" collapsed="1">
      <c r="C162" s="64"/>
      <c r="D162" s="64"/>
      <c r="E162" s="72"/>
      <c r="F162" s="73"/>
      <c r="G162" s="73"/>
      <c r="H162" s="73"/>
      <c r="I162" s="73"/>
      <c r="J162" s="73"/>
      <c r="K162" s="72"/>
      <c r="L162" s="72"/>
      <c r="M162" s="77" t="s">
        <v>32</v>
      </c>
      <c r="N162" s="71"/>
      <c r="O162" s="71"/>
      <c r="P162" s="71"/>
      <c r="Q162" s="71"/>
      <c r="R162" s="71"/>
      <c r="S162" s="71"/>
      <c r="T162" s="71"/>
      <c r="U162" s="11">
        <v>1</v>
      </c>
      <c r="V162" s="11">
        <v>1</v>
      </c>
      <c r="W162" s="82"/>
      <c r="X162" s="60"/>
      <c r="Y162" s="12"/>
      <c r="Z162" s="12"/>
      <c r="AA162" s="12"/>
      <c r="AB162" s="82"/>
      <c r="AC162" s="60"/>
    </row>
    <row r="163" spans="3:29" ht="12.75" hidden="1" outlineLevel="2">
      <c r="C163" s="64"/>
      <c r="D163" s="64"/>
      <c r="E163" s="72"/>
      <c r="F163" s="73"/>
      <c r="G163" s="73"/>
      <c r="H163" s="73"/>
      <c r="I163" s="73"/>
      <c r="J163" s="73"/>
      <c r="K163" s="72"/>
      <c r="L163" s="77" t="s">
        <v>77</v>
      </c>
      <c r="M163" s="77" t="s">
        <v>78</v>
      </c>
      <c r="N163" s="71"/>
      <c r="O163" s="71"/>
      <c r="P163" s="71"/>
      <c r="Q163" s="71"/>
      <c r="R163" s="71"/>
      <c r="S163" s="71"/>
      <c r="T163" s="71"/>
      <c r="U163" s="9">
        <v>2</v>
      </c>
      <c r="V163" s="9">
        <v>2</v>
      </c>
      <c r="W163" s="79">
        <v>2</v>
      </c>
      <c r="X163" s="60"/>
      <c r="Y163" s="10"/>
      <c r="Z163" s="9">
        <v>1</v>
      </c>
      <c r="AA163" s="9">
        <v>4</v>
      </c>
      <c r="AB163" s="79">
        <v>1</v>
      </c>
      <c r="AC163" s="60"/>
    </row>
    <row r="164" spans="3:29" ht="12.75" hidden="1" outlineLevel="2" collapsed="1">
      <c r="C164" s="64"/>
      <c r="D164" s="64"/>
      <c r="E164" s="72"/>
      <c r="F164" s="73"/>
      <c r="G164" s="73"/>
      <c r="H164" s="73"/>
      <c r="I164" s="73"/>
      <c r="J164" s="73"/>
      <c r="K164" s="72"/>
      <c r="L164" s="72"/>
      <c r="M164" s="77" t="s">
        <v>50</v>
      </c>
      <c r="N164" s="71"/>
      <c r="O164" s="71"/>
      <c r="P164" s="71"/>
      <c r="Q164" s="71"/>
      <c r="R164" s="71"/>
      <c r="S164" s="71"/>
      <c r="T164" s="71"/>
      <c r="U164" s="11">
        <v>2</v>
      </c>
      <c r="V164" s="11">
        <v>2</v>
      </c>
      <c r="W164" s="81">
        <v>2</v>
      </c>
      <c r="X164" s="60"/>
      <c r="Y164" s="12"/>
      <c r="Z164" s="11">
        <v>1</v>
      </c>
      <c r="AA164" s="11">
        <v>4</v>
      </c>
      <c r="AB164" s="81">
        <v>1</v>
      </c>
      <c r="AC164" s="60"/>
    </row>
    <row r="165" spans="3:29" ht="12.75" hidden="1" outlineLevel="2">
      <c r="C165" s="64"/>
      <c r="D165" s="64"/>
      <c r="E165" s="72"/>
      <c r="F165" s="73"/>
      <c r="G165" s="73"/>
      <c r="H165" s="73"/>
      <c r="I165" s="73"/>
      <c r="J165" s="73"/>
      <c r="K165" s="72"/>
      <c r="L165" s="77" t="s">
        <v>79</v>
      </c>
      <c r="M165" s="77" t="s">
        <v>80</v>
      </c>
      <c r="N165" s="71"/>
      <c r="O165" s="71"/>
      <c r="P165" s="71"/>
      <c r="Q165" s="71"/>
      <c r="R165" s="71"/>
      <c r="S165" s="71"/>
      <c r="T165" s="71"/>
      <c r="U165" s="9">
        <v>2</v>
      </c>
      <c r="V165" s="9">
        <v>1</v>
      </c>
      <c r="W165" s="79">
        <v>2</v>
      </c>
      <c r="X165" s="60"/>
      <c r="Y165" s="9">
        <v>5</v>
      </c>
      <c r="Z165" s="9">
        <v>5</v>
      </c>
      <c r="AA165" s="9">
        <v>7</v>
      </c>
      <c r="AB165" s="79">
        <v>5</v>
      </c>
      <c r="AC165" s="60"/>
    </row>
    <row r="166" spans="3:29" ht="12.75" hidden="1" outlineLevel="2" collapsed="1">
      <c r="C166" s="64"/>
      <c r="D166" s="64"/>
      <c r="E166" s="72"/>
      <c r="F166" s="73"/>
      <c r="G166" s="73"/>
      <c r="H166" s="73"/>
      <c r="I166" s="73"/>
      <c r="J166" s="73"/>
      <c r="K166" s="72"/>
      <c r="L166" s="72"/>
      <c r="M166" s="77" t="s">
        <v>81</v>
      </c>
      <c r="N166" s="71"/>
      <c r="O166" s="71"/>
      <c r="P166" s="71"/>
      <c r="Q166" s="71"/>
      <c r="R166" s="71"/>
      <c r="S166" s="71"/>
      <c r="T166" s="71"/>
      <c r="U166" s="11">
        <v>2</v>
      </c>
      <c r="V166" s="11">
        <v>1</v>
      </c>
      <c r="W166" s="81">
        <v>2</v>
      </c>
      <c r="X166" s="60"/>
      <c r="Y166" s="11">
        <v>5</v>
      </c>
      <c r="Z166" s="11">
        <v>5</v>
      </c>
      <c r="AA166" s="11">
        <v>7</v>
      </c>
      <c r="AB166" s="81">
        <v>4</v>
      </c>
      <c r="AC166" s="60"/>
    </row>
    <row r="167" spans="3:29" ht="12.75" hidden="1" outlineLevel="2" collapsed="1">
      <c r="C167" s="64"/>
      <c r="D167" s="64"/>
      <c r="E167" s="72"/>
      <c r="F167" s="73"/>
      <c r="G167" s="73"/>
      <c r="H167" s="73"/>
      <c r="I167" s="73"/>
      <c r="J167" s="73"/>
      <c r="K167" s="72"/>
      <c r="L167" s="72"/>
      <c r="M167" s="77" t="s">
        <v>37</v>
      </c>
      <c r="N167" s="71"/>
      <c r="O167" s="71"/>
      <c r="P167" s="71"/>
      <c r="Q167" s="71"/>
      <c r="R167" s="71"/>
      <c r="S167" s="71"/>
      <c r="T167" s="71"/>
      <c r="U167" s="12"/>
      <c r="V167" s="12"/>
      <c r="W167" s="82"/>
      <c r="X167" s="60"/>
      <c r="Y167" s="12"/>
      <c r="Z167" s="12"/>
      <c r="AA167" s="12"/>
      <c r="AB167" s="81">
        <v>1</v>
      </c>
      <c r="AC167" s="60"/>
    </row>
    <row r="168" spans="3:29" ht="12.75" hidden="1" outlineLevel="2">
      <c r="C168" s="64"/>
      <c r="D168" s="64"/>
      <c r="E168" s="72"/>
      <c r="F168" s="73"/>
      <c r="G168" s="73"/>
      <c r="H168" s="73"/>
      <c r="I168" s="73"/>
      <c r="J168" s="73"/>
      <c r="K168" s="72"/>
      <c r="L168" s="77" t="s">
        <v>82</v>
      </c>
      <c r="M168" s="77" t="s">
        <v>83</v>
      </c>
      <c r="N168" s="71"/>
      <c r="O168" s="71"/>
      <c r="P168" s="71"/>
      <c r="Q168" s="71"/>
      <c r="R168" s="71"/>
      <c r="S168" s="71"/>
      <c r="T168" s="71"/>
      <c r="U168" s="9">
        <v>1</v>
      </c>
      <c r="V168" s="9">
        <v>1</v>
      </c>
      <c r="W168" s="80"/>
      <c r="X168" s="60"/>
      <c r="Y168" s="10"/>
      <c r="Z168" s="10"/>
      <c r="AA168" s="10"/>
      <c r="AB168" s="80"/>
      <c r="AC168" s="60"/>
    </row>
    <row r="169" spans="3:29" ht="12.75" hidden="1" outlineLevel="2" collapsed="1">
      <c r="C169" s="64"/>
      <c r="D169" s="64"/>
      <c r="E169" s="72"/>
      <c r="F169" s="73"/>
      <c r="G169" s="73"/>
      <c r="H169" s="73"/>
      <c r="I169" s="73"/>
      <c r="J169" s="73"/>
      <c r="K169" s="72"/>
      <c r="L169" s="72"/>
      <c r="M169" s="77" t="s">
        <v>61</v>
      </c>
      <c r="N169" s="71"/>
      <c r="O169" s="71"/>
      <c r="P169" s="71"/>
      <c r="Q169" s="71"/>
      <c r="R169" s="71"/>
      <c r="S169" s="71"/>
      <c r="T169" s="71"/>
      <c r="U169" s="11">
        <v>1</v>
      </c>
      <c r="V169" s="11">
        <v>1</v>
      </c>
      <c r="W169" s="82"/>
      <c r="X169" s="60"/>
      <c r="Y169" s="12"/>
      <c r="Z169" s="12"/>
      <c r="AA169" s="12"/>
      <c r="AB169" s="82"/>
      <c r="AC169" s="60"/>
    </row>
    <row r="170" spans="3:29" ht="12.75" hidden="1" outlineLevel="2">
      <c r="C170" s="64"/>
      <c r="D170" s="64"/>
      <c r="E170" s="72"/>
      <c r="F170" s="73"/>
      <c r="G170" s="73"/>
      <c r="H170" s="73"/>
      <c r="I170" s="73"/>
      <c r="J170" s="73"/>
      <c r="K170" s="72"/>
      <c r="L170" s="77" t="s">
        <v>84</v>
      </c>
      <c r="M170" s="77" t="s">
        <v>85</v>
      </c>
      <c r="N170" s="71"/>
      <c r="O170" s="71"/>
      <c r="P170" s="71"/>
      <c r="Q170" s="71"/>
      <c r="R170" s="71"/>
      <c r="S170" s="71"/>
      <c r="T170" s="71"/>
      <c r="U170" s="9">
        <v>1</v>
      </c>
      <c r="V170" s="9">
        <v>1</v>
      </c>
      <c r="W170" s="79">
        <v>1</v>
      </c>
      <c r="X170" s="60"/>
      <c r="Y170" s="9">
        <v>1</v>
      </c>
      <c r="Z170" s="10"/>
      <c r="AA170" s="10"/>
      <c r="AB170" s="80"/>
      <c r="AC170" s="60"/>
    </row>
    <row r="171" spans="3:29" ht="12.75" hidden="1" outlineLevel="2" collapsed="1">
      <c r="C171" s="64"/>
      <c r="D171" s="64"/>
      <c r="E171" s="72"/>
      <c r="F171" s="73"/>
      <c r="G171" s="73"/>
      <c r="H171" s="73"/>
      <c r="I171" s="73"/>
      <c r="J171" s="73"/>
      <c r="K171" s="72"/>
      <c r="L171" s="72"/>
      <c r="M171" s="77" t="s">
        <v>86</v>
      </c>
      <c r="N171" s="71"/>
      <c r="O171" s="71"/>
      <c r="P171" s="71"/>
      <c r="Q171" s="71"/>
      <c r="R171" s="71"/>
      <c r="S171" s="71"/>
      <c r="T171" s="71"/>
      <c r="U171" s="11">
        <v>1</v>
      </c>
      <c r="V171" s="11">
        <v>1</v>
      </c>
      <c r="W171" s="81">
        <v>1</v>
      </c>
      <c r="X171" s="60"/>
      <c r="Y171" s="11">
        <v>1</v>
      </c>
      <c r="Z171" s="12"/>
      <c r="AA171" s="12"/>
      <c r="AB171" s="82"/>
      <c r="AC171" s="60"/>
    </row>
    <row r="172" spans="3:29" ht="12.75" hidden="1" outlineLevel="2">
      <c r="C172" s="64"/>
      <c r="D172" s="64"/>
      <c r="E172" s="72"/>
      <c r="F172" s="73"/>
      <c r="G172" s="73"/>
      <c r="H172" s="73"/>
      <c r="I172" s="73"/>
      <c r="J172" s="73"/>
      <c r="K172" s="72"/>
      <c r="L172" s="77" t="s">
        <v>87</v>
      </c>
      <c r="M172" s="77" t="s">
        <v>88</v>
      </c>
      <c r="N172" s="71"/>
      <c r="O172" s="71"/>
      <c r="P172" s="71"/>
      <c r="Q172" s="71"/>
      <c r="R172" s="71"/>
      <c r="S172" s="71"/>
      <c r="T172" s="71"/>
      <c r="U172" s="9">
        <v>1</v>
      </c>
      <c r="V172" s="9">
        <v>1</v>
      </c>
      <c r="W172" s="80"/>
      <c r="X172" s="60"/>
      <c r="Y172" s="10"/>
      <c r="Z172" s="10"/>
      <c r="AA172" s="10"/>
      <c r="AB172" s="80"/>
      <c r="AC172" s="60"/>
    </row>
    <row r="173" spans="3:29" ht="12.75" hidden="1" outlineLevel="2" collapsed="1">
      <c r="C173" s="64"/>
      <c r="D173" s="64"/>
      <c r="E173" s="72"/>
      <c r="F173" s="73"/>
      <c r="G173" s="73"/>
      <c r="H173" s="73"/>
      <c r="I173" s="73"/>
      <c r="J173" s="73"/>
      <c r="K173" s="72"/>
      <c r="L173" s="72"/>
      <c r="M173" s="77" t="s">
        <v>61</v>
      </c>
      <c r="N173" s="71"/>
      <c r="O173" s="71"/>
      <c r="P173" s="71"/>
      <c r="Q173" s="71"/>
      <c r="R173" s="71"/>
      <c r="S173" s="71"/>
      <c r="T173" s="71"/>
      <c r="U173" s="11">
        <v>1</v>
      </c>
      <c r="V173" s="11">
        <v>1</v>
      </c>
      <c r="W173" s="82"/>
      <c r="X173" s="60"/>
      <c r="Y173" s="12"/>
      <c r="Z173" s="12"/>
      <c r="AA173" s="12"/>
      <c r="AB173" s="82"/>
      <c r="AC173" s="60"/>
    </row>
    <row r="174" spans="3:29" ht="12.75" hidden="1" outlineLevel="2">
      <c r="C174" s="64"/>
      <c r="D174" s="64"/>
      <c r="E174" s="72"/>
      <c r="F174" s="73"/>
      <c r="G174" s="73"/>
      <c r="H174" s="73"/>
      <c r="I174" s="73"/>
      <c r="J174" s="73"/>
      <c r="K174" s="72"/>
      <c r="L174" s="77" t="s">
        <v>89</v>
      </c>
      <c r="M174" s="77" t="s">
        <v>90</v>
      </c>
      <c r="N174" s="71"/>
      <c r="O174" s="71"/>
      <c r="P174" s="71"/>
      <c r="Q174" s="71"/>
      <c r="R174" s="71"/>
      <c r="S174" s="71"/>
      <c r="T174" s="71"/>
      <c r="U174" s="9">
        <v>1</v>
      </c>
      <c r="V174" s="9">
        <v>1</v>
      </c>
      <c r="W174" s="79">
        <v>1</v>
      </c>
      <c r="X174" s="60"/>
      <c r="Y174" s="9">
        <v>1</v>
      </c>
      <c r="Z174" s="10"/>
      <c r="AA174" s="10"/>
      <c r="AB174" s="80"/>
      <c r="AC174" s="60"/>
    </row>
    <row r="175" spans="3:29" ht="12.75" hidden="1" outlineLevel="2" collapsed="1">
      <c r="C175" s="64"/>
      <c r="D175" s="64"/>
      <c r="E175" s="72"/>
      <c r="F175" s="73"/>
      <c r="G175" s="73"/>
      <c r="H175" s="73"/>
      <c r="I175" s="73"/>
      <c r="J175" s="73"/>
      <c r="K175" s="72"/>
      <c r="L175" s="72"/>
      <c r="M175" s="77" t="s">
        <v>37</v>
      </c>
      <c r="N175" s="71"/>
      <c r="O175" s="71"/>
      <c r="P175" s="71"/>
      <c r="Q175" s="71"/>
      <c r="R175" s="71"/>
      <c r="S175" s="71"/>
      <c r="T175" s="71"/>
      <c r="U175" s="11">
        <v>1</v>
      </c>
      <c r="V175" s="11">
        <v>1</v>
      </c>
      <c r="W175" s="81">
        <v>1</v>
      </c>
      <c r="X175" s="60"/>
      <c r="Y175" s="11">
        <v>1</v>
      </c>
      <c r="Z175" s="12"/>
      <c r="AA175" s="12"/>
      <c r="AB175" s="82"/>
      <c r="AC175" s="60"/>
    </row>
    <row r="176" spans="3:29" ht="12.75" hidden="1" outlineLevel="2">
      <c r="C176" s="64"/>
      <c r="D176" s="64"/>
      <c r="E176" s="72"/>
      <c r="F176" s="73"/>
      <c r="G176" s="73"/>
      <c r="H176" s="73"/>
      <c r="I176" s="73"/>
      <c r="J176" s="73"/>
      <c r="K176" s="72"/>
      <c r="L176" s="77" t="s">
        <v>91</v>
      </c>
      <c r="M176" s="77" t="s">
        <v>92</v>
      </c>
      <c r="N176" s="71"/>
      <c r="O176" s="71"/>
      <c r="P176" s="71"/>
      <c r="Q176" s="71"/>
      <c r="R176" s="71"/>
      <c r="S176" s="71"/>
      <c r="T176" s="71"/>
      <c r="U176" s="9">
        <v>1</v>
      </c>
      <c r="V176" s="10"/>
      <c r="W176" s="79">
        <v>1</v>
      </c>
      <c r="X176" s="60"/>
      <c r="Y176" s="9">
        <v>1</v>
      </c>
      <c r="Z176" s="9">
        <v>2</v>
      </c>
      <c r="AA176" s="9">
        <v>2</v>
      </c>
      <c r="AB176" s="80"/>
      <c r="AC176" s="60"/>
    </row>
    <row r="177" spans="3:29" ht="12.75" hidden="1" outlineLevel="2" collapsed="1">
      <c r="C177" s="64"/>
      <c r="D177" s="64"/>
      <c r="E177" s="72"/>
      <c r="F177" s="73"/>
      <c r="G177" s="73"/>
      <c r="H177" s="73"/>
      <c r="I177" s="73"/>
      <c r="J177" s="73"/>
      <c r="K177" s="72"/>
      <c r="L177" s="72"/>
      <c r="M177" s="77" t="s">
        <v>86</v>
      </c>
      <c r="N177" s="71"/>
      <c r="O177" s="71"/>
      <c r="P177" s="71"/>
      <c r="Q177" s="71"/>
      <c r="R177" s="71"/>
      <c r="S177" s="71"/>
      <c r="T177" s="71"/>
      <c r="U177" s="11">
        <v>1</v>
      </c>
      <c r="V177" s="12"/>
      <c r="W177" s="81">
        <v>1</v>
      </c>
      <c r="X177" s="60"/>
      <c r="Y177" s="11">
        <v>1</v>
      </c>
      <c r="Z177" s="11">
        <v>2</v>
      </c>
      <c r="AA177" s="11">
        <v>2</v>
      </c>
      <c r="AB177" s="82"/>
      <c r="AC177" s="60"/>
    </row>
    <row r="178" spans="3:29" ht="12.75" hidden="1" outlineLevel="2">
      <c r="C178" s="64"/>
      <c r="D178" s="64"/>
      <c r="E178" s="72"/>
      <c r="F178" s="73"/>
      <c r="G178" s="73"/>
      <c r="H178" s="73"/>
      <c r="I178" s="73"/>
      <c r="J178" s="73"/>
      <c r="K178" s="72"/>
      <c r="L178" s="77" t="s">
        <v>93</v>
      </c>
      <c r="M178" s="77" t="s">
        <v>94</v>
      </c>
      <c r="N178" s="71"/>
      <c r="O178" s="71"/>
      <c r="P178" s="71"/>
      <c r="Q178" s="71"/>
      <c r="R178" s="71"/>
      <c r="S178" s="71"/>
      <c r="T178" s="71"/>
      <c r="U178" s="9">
        <v>5</v>
      </c>
      <c r="V178" s="9">
        <v>4</v>
      </c>
      <c r="W178" s="79">
        <v>2</v>
      </c>
      <c r="X178" s="60"/>
      <c r="Y178" s="9">
        <v>4</v>
      </c>
      <c r="Z178" s="9">
        <v>2</v>
      </c>
      <c r="AA178" s="9">
        <v>4</v>
      </c>
      <c r="AB178" s="79">
        <v>2</v>
      </c>
      <c r="AC178" s="60"/>
    </row>
    <row r="179" spans="3:29" ht="12.75" hidden="1" outlineLevel="2" collapsed="1">
      <c r="C179" s="64"/>
      <c r="D179" s="64"/>
      <c r="E179" s="72"/>
      <c r="F179" s="73"/>
      <c r="G179" s="73"/>
      <c r="H179" s="73"/>
      <c r="I179" s="73"/>
      <c r="J179" s="73"/>
      <c r="K179" s="72"/>
      <c r="L179" s="72"/>
      <c r="M179" s="77" t="s">
        <v>53</v>
      </c>
      <c r="N179" s="71"/>
      <c r="O179" s="71"/>
      <c r="P179" s="71"/>
      <c r="Q179" s="71"/>
      <c r="R179" s="71"/>
      <c r="S179" s="71"/>
      <c r="T179" s="71"/>
      <c r="U179" s="11">
        <v>5</v>
      </c>
      <c r="V179" s="11">
        <v>4</v>
      </c>
      <c r="W179" s="81">
        <v>2</v>
      </c>
      <c r="X179" s="60"/>
      <c r="Y179" s="11">
        <v>4</v>
      </c>
      <c r="Z179" s="11">
        <v>2</v>
      </c>
      <c r="AA179" s="11">
        <v>4</v>
      </c>
      <c r="AB179" s="81">
        <v>2</v>
      </c>
      <c r="AC179" s="60"/>
    </row>
    <row r="180" spans="3:29" ht="12.75" hidden="1" outlineLevel="2">
      <c r="C180" s="64"/>
      <c r="D180" s="64"/>
      <c r="E180" s="72"/>
      <c r="F180" s="73"/>
      <c r="G180" s="73"/>
      <c r="H180" s="73"/>
      <c r="I180" s="73"/>
      <c r="J180" s="73"/>
      <c r="K180" s="72"/>
      <c r="L180" s="77" t="s">
        <v>95</v>
      </c>
      <c r="M180" s="77" t="s">
        <v>96</v>
      </c>
      <c r="N180" s="71"/>
      <c r="O180" s="71"/>
      <c r="P180" s="71"/>
      <c r="Q180" s="71"/>
      <c r="R180" s="71"/>
      <c r="S180" s="71"/>
      <c r="T180" s="71"/>
      <c r="U180" s="9">
        <v>4</v>
      </c>
      <c r="V180" s="9">
        <v>7</v>
      </c>
      <c r="W180" s="79">
        <v>9</v>
      </c>
      <c r="X180" s="60"/>
      <c r="Y180" s="9">
        <v>7</v>
      </c>
      <c r="Z180" s="9">
        <v>10</v>
      </c>
      <c r="AA180" s="9">
        <v>6</v>
      </c>
      <c r="AB180" s="79">
        <v>6</v>
      </c>
      <c r="AC180" s="60"/>
    </row>
    <row r="181" spans="3:29" ht="12.75" hidden="1" outlineLevel="2" collapsed="1">
      <c r="C181" s="64"/>
      <c r="D181" s="64"/>
      <c r="E181" s="72"/>
      <c r="F181" s="73"/>
      <c r="G181" s="73"/>
      <c r="H181" s="73"/>
      <c r="I181" s="73"/>
      <c r="J181" s="73"/>
      <c r="K181" s="72"/>
      <c r="L181" s="72"/>
      <c r="M181" s="77" t="s">
        <v>50</v>
      </c>
      <c r="N181" s="71"/>
      <c r="O181" s="71"/>
      <c r="P181" s="71"/>
      <c r="Q181" s="71"/>
      <c r="R181" s="71"/>
      <c r="S181" s="71"/>
      <c r="T181" s="71"/>
      <c r="U181" s="11">
        <v>4</v>
      </c>
      <c r="V181" s="11">
        <v>7</v>
      </c>
      <c r="W181" s="81">
        <v>9</v>
      </c>
      <c r="X181" s="60"/>
      <c r="Y181" s="11">
        <v>7</v>
      </c>
      <c r="Z181" s="11">
        <v>10</v>
      </c>
      <c r="AA181" s="11">
        <v>6</v>
      </c>
      <c r="AB181" s="81">
        <v>6</v>
      </c>
      <c r="AC181" s="60"/>
    </row>
    <row r="182" spans="3:29" ht="12.75" hidden="1" outlineLevel="2">
      <c r="C182" s="64"/>
      <c r="D182" s="64"/>
      <c r="E182" s="72"/>
      <c r="F182" s="73"/>
      <c r="G182" s="73"/>
      <c r="H182" s="73"/>
      <c r="I182" s="73"/>
      <c r="J182" s="73"/>
      <c r="K182" s="72"/>
      <c r="L182" s="77" t="s">
        <v>97</v>
      </c>
      <c r="M182" s="77" t="s">
        <v>98</v>
      </c>
      <c r="N182" s="71"/>
      <c r="O182" s="71"/>
      <c r="P182" s="71"/>
      <c r="Q182" s="71"/>
      <c r="R182" s="71"/>
      <c r="S182" s="71"/>
      <c r="T182" s="71"/>
      <c r="U182" s="9">
        <v>2</v>
      </c>
      <c r="V182" s="9">
        <v>6</v>
      </c>
      <c r="W182" s="79">
        <v>4</v>
      </c>
      <c r="X182" s="60"/>
      <c r="Y182" s="9">
        <v>8</v>
      </c>
      <c r="Z182" s="9">
        <v>9</v>
      </c>
      <c r="AA182" s="9">
        <v>2</v>
      </c>
      <c r="AB182" s="79">
        <v>1</v>
      </c>
      <c r="AC182" s="60"/>
    </row>
    <row r="183" spans="3:29" ht="12.75" hidden="1" outlineLevel="2" collapsed="1">
      <c r="C183" s="64"/>
      <c r="D183" s="64"/>
      <c r="E183" s="72"/>
      <c r="F183" s="73"/>
      <c r="G183" s="73"/>
      <c r="H183" s="73"/>
      <c r="I183" s="73"/>
      <c r="J183" s="73"/>
      <c r="K183" s="72"/>
      <c r="L183" s="72"/>
      <c r="M183" s="77" t="s">
        <v>37</v>
      </c>
      <c r="N183" s="71"/>
      <c r="O183" s="71"/>
      <c r="P183" s="71"/>
      <c r="Q183" s="71"/>
      <c r="R183" s="71"/>
      <c r="S183" s="71"/>
      <c r="T183" s="71"/>
      <c r="U183" s="11">
        <v>2</v>
      </c>
      <c r="V183" s="11">
        <v>6</v>
      </c>
      <c r="W183" s="81">
        <v>4</v>
      </c>
      <c r="X183" s="60"/>
      <c r="Y183" s="11">
        <v>8</v>
      </c>
      <c r="Z183" s="11">
        <v>9</v>
      </c>
      <c r="AA183" s="11">
        <v>2</v>
      </c>
      <c r="AB183" s="81">
        <v>1</v>
      </c>
      <c r="AC183" s="60"/>
    </row>
    <row r="184" spans="3:29" ht="12.75" hidden="1" outlineLevel="2">
      <c r="C184" s="64"/>
      <c r="D184" s="64"/>
      <c r="E184" s="72"/>
      <c r="F184" s="73"/>
      <c r="G184" s="73"/>
      <c r="H184" s="73"/>
      <c r="I184" s="73"/>
      <c r="J184" s="73"/>
      <c r="K184" s="72"/>
      <c r="L184" s="77" t="s">
        <v>99</v>
      </c>
      <c r="M184" s="77" t="s">
        <v>100</v>
      </c>
      <c r="N184" s="71"/>
      <c r="O184" s="71"/>
      <c r="P184" s="71"/>
      <c r="Q184" s="71"/>
      <c r="R184" s="71"/>
      <c r="S184" s="71"/>
      <c r="T184" s="71"/>
      <c r="U184" s="9">
        <v>1</v>
      </c>
      <c r="V184" s="9">
        <v>1</v>
      </c>
      <c r="W184" s="80"/>
      <c r="X184" s="60"/>
      <c r="Y184" s="10"/>
      <c r="Z184" s="10"/>
      <c r="AA184" s="10"/>
      <c r="AB184" s="80"/>
      <c r="AC184" s="60"/>
    </row>
    <row r="185" spans="3:29" ht="12.75" hidden="1" outlineLevel="2" collapsed="1">
      <c r="C185" s="64"/>
      <c r="D185" s="64"/>
      <c r="E185" s="72"/>
      <c r="F185" s="73"/>
      <c r="G185" s="73"/>
      <c r="H185" s="73"/>
      <c r="I185" s="73"/>
      <c r="J185" s="73"/>
      <c r="K185" s="72"/>
      <c r="L185" s="72"/>
      <c r="M185" s="77" t="s">
        <v>74</v>
      </c>
      <c r="N185" s="71"/>
      <c r="O185" s="71"/>
      <c r="P185" s="71"/>
      <c r="Q185" s="71"/>
      <c r="R185" s="71"/>
      <c r="S185" s="71"/>
      <c r="T185" s="71"/>
      <c r="U185" s="11">
        <v>1</v>
      </c>
      <c r="V185" s="11">
        <v>1</v>
      </c>
      <c r="W185" s="82"/>
      <c r="X185" s="60"/>
      <c r="Y185" s="12"/>
      <c r="Z185" s="12"/>
      <c r="AA185" s="12"/>
      <c r="AB185" s="82"/>
      <c r="AC185" s="60"/>
    </row>
    <row r="186" spans="3:29" ht="12.75" hidden="1" outlineLevel="2">
      <c r="C186" s="64"/>
      <c r="D186" s="64"/>
      <c r="E186" s="72"/>
      <c r="F186" s="73"/>
      <c r="G186" s="73"/>
      <c r="H186" s="73"/>
      <c r="I186" s="73"/>
      <c r="J186" s="73"/>
      <c r="K186" s="72"/>
      <c r="L186" s="77" t="s">
        <v>101</v>
      </c>
      <c r="M186" s="77" t="s">
        <v>102</v>
      </c>
      <c r="N186" s="71"/>
      <c r="O186" s="71"/>
      <c r="P186" s="71"/>
      <c r="Q186" s="71"/>
      <c r="R186" s="71"/>
      <c r="S186" s="71"/>
      <c r="T186" s="71"/>
      <c r="U186" s="9">
        <v>1</v>
      </c>
      <c r="V186" s="10"/>
      <c r="W186" s="79">
        <v>1</v>
      </c>
      <c r="X186" s="60"/>
      <c r="Y186" s="9">
        <v>1</v>
      </c>
      <c r="Z186" s="9">
        <v>1</v>
      </c>
      <c r="AA186" s="10"/>
      <c r="AB186" s="80"/>
      <c r="AC186" s="60"/>
    </row>
    <row r="187" spans="3:29" ht="12.75" hidden="1" outlineLevel="2" collapsed="1">
      <c r="C187" s="64"/>
      <c r="D187" s="64"/>
      <c r="E187" s="72"/>
      <c r="F187" s="73"/>
      <c r="G187" s="73"/>
      <c r="H187" s="73"/>
      <c r="I187" s="73"/>
      <c r="J187" s="73"/>
      <c r="K187" s="72"/>
      <c r="L187" s="72"/>
      <c r="M187" s="77" t="s">
        <v>53</v>
      </c>
      <c r="N187" s="71"/>
      <c r="O187" s="71"/>
      <c r="P187" s="71"/>
      <c r="Q187" s="71"/>
      <c r="R187" s="71"/>
      <c r="S187" s="71"/>
      <c r="T187" s="71"/>
      <c r="U187" s="11">
        <v>1</v>
      </c>
      <c r="V187" s="12"/>
      <c r="W187" s="81">
        <v>1</v>
      </c>
      <c r="X187" s="60"/>
      <c r="Y187" s="12"/>
      <c r="Z187" s="12"/>
      <c r="AA187" s="12"/>
      <c r="AB187" s="82"/>
      <c r="AC187" s="60"/>
    </row>
    <row r="188" spans="3:29" ht="12.75" hidden="1" outlineLevel="2" collapsed="1">
      <c r="C188" s="64"/>
      <c r="D188" s="64"/>
      <c r="E188" s="72"/>
      <c r="F188" s="73"/>
      <c r="G188" s="73"/>
      <c r="H188" s="73"/>
      <c r="I188" s="73"/>
      <c r="J188" s="73"/>
      <c r="K188" s="72"/>
      <c r="L188" s="72"/>
      <c r="M188" s="77" t="s">
        <v>32</v>
      </c>
      <c r="N188" s="71"/>
      <c r="O188" s="71"/>
      <c r="P188" s="71"/>
      <c r="Q188" s="71"/>
      <c r="R188" s="71"/>
      <c r="S188" s="71"/>
      <c r="T188" s="71"/>
      <c r="U188" s="12"/>
      <c r="V188" s="12"/>
      <c r="W188" s="82"/>
      <c r="X188" s="60"/>
      <c r="Y188" s="11">
        <v>1</v>
      </c>
      <c r="Z188" s="11">
        <v>1</v>
      </c>
      <c r="AA188" s="12"/>
      <c r="AB188" s="82"/>
      <c r="AC188" s="60"/>
    </row>
    <row r="189" spans="3:29" ht="12.75" hidden="1" outlineLevel="2">
      <c r="C189" s="64"/>
      <c r="D189" s="64"/>
      <c r="E189" s="72"/>
      <c r="F189" s="73"/>
      <c r="G189" s="73"/>
      <c r="H189" s="73"/>
      <c r="I189" s="73"/>
      <c r="J189" s="73"/>
      <c r="K189" s="72"/>
      <c r="L189" s="77" t="s">
        <v>103</v>
      </c>
      <c r="M189" s="77" t="s">
        <v>104</v>
      </c>
      <c r="N189" s="71"/>
      <c r="O189" s="71"/>
      <c r="P189" s="71"/>
      <c r="Q189" s="71"/>
      <c r="R189" s="71"/>
      <c r="S189" s="71"/>
      <c r="T189" s="71"/>
      <c r="U189" s="9">
        <v>1</v>
      </c>
      <c r="V189" s="10"/>
      <c r="W189" s="79">
        <v>2</v>
      </c>
      <c r="X189" s="60"/>
      <c r="Y189" s="9">
        <v>1</v>
      </c>
      <c r="Z189" s="10"/>
      <c r="AA189" s="10"/>
      <c r="AB189" s="80"/>
      <c r="AC189" s="60"/>
    </row>
    <row r="190" spans="3:29" ht="12.75" hidden="1" outlineLevel="2" collapsed="1">
      <c r="C190" s="64"/>
      <c r="D190" s="64"/>
      <c r="E190" s="72"/>
      <c r="F190" s="73"/>
      <c r="G190" s="73"/>
      <c r="H190" s="73"/>
      <c r="I190" s="73"/>
      <c r="J190" s="73"/>
      <c r="K190" s="72"/>
      <c r="L190" s="72"/>
      <c r="M190" s="77" t="s">
        <v>37</v>
      </c>
      <c r="N190" s="71"/>
      <c r="O190" s="71"/>
      <c r="P190" s="71"/>
      <c r="Q190" s="71"/>
      <c r="R190" s="71"/>
      <c r="S190" s="71"/>
      <c r="T190" s="71"/>
      <c r="U190" s="11">
        <v>1</v>
      </c>
      <c r="V190" s="12"/>
      <c r="W190" s="81">
        <v>1</v>
      </c>
      <c r="X190" s="60"/>
      <c r="Y190" s="12"/>
      <c r="Z190" s="12"/>
      <c r="AA190" s="12"/>
      <c r="AB190" s="82"/>
      <c r="AC190" s="60"/>
    </row>
    <row r="191" spans="3:29" ht="12.75" hidden="1" outlineLevel="2" collapsed="1">
      <c r="C191" s="64"/>
      <c r="D191" s="64"/>
      <c r="E191" s="72"/>
      <c r="F191" s="73"/>
      <c r="G191" s="73"/>
      <c r="H191" s="73"/>
      <c r="I191" s="73"/>
      <c r="J191" s="73"/>
      <c r="K191" s="72"/>
      <c r="L191" s="72"/>
      <c r="M191" s="77" t="s">
        <v>61</v>
      </c>
      <c r="N191" s="71"/>
      <c r="O191" s="71"/>
      <c r="P191" s="71"/>
      <c r="Q191" s="71"/>
      <c r="R191" s="71"/>
      <c r="S191" s="71"/>
      <c r="T191" s="71"/>
      <c r="U191" s="12"/>
      <c r="V191" s="12"/>
      <c r="W191" s="81">
        <v>1</v>
      </c>
      <c r="X191" s="60"/>
      <c r="Y191" s="11">
        <v>1</v>
      </c>
      <c r="Z191" s="12"/>
      <c r="AA191" s="12"/>
      <c r="AB191" s="82"/>
      <c r="AC191" s="60"/>
    </row>
    <row r="192" spans="3:29" ht="12.75" hidden="1" outlineLevel="2">
      <c r="C192" s="64"/>
      <c r="D192" s="64"/>
      <c r="E192" s="72"/>
      <c r="F192" s="73"/>
      <c r="G192" s="73"/>
      <c r="H192" s="73"/>
      <c r="I192" s="73"/>
      <c r="J192" s="73"/>
      <c r="K192" s="72"/>
      <c r="L192" s="77" t="s">
        <v>105</v>
      </c>
      <c r="M192" s="77" t="s">
        <v>106</v>
      </c>
      <c r="N192" s="71"/>
      <c r="O192" s="71"/>
      <c r="P192" s="71"/>
      <c r="Q192" s="71"/>
      <c r="R192" s="71"/>
      <c r="S192" s="71"/>
      <c r="T192" s="71"/>
      <c r="U192" s="9">
        <v>2</v>
      </c>
      <c r="V192" s="9">
        <v>1</v>
      </c>
      <c r="W192" s="80"/>
      <c r="X192" s="60"/>
      <c r="Y192" s="10"/>
      <c r="Z192" s="10"/>
      <c r="AA192" s="10"/>
      <c r="AB192" s="80"/>
      <c r="AC192" s="60"/>
    </row>
    <row r="193" spans="3:29" ht="12.75" hidden="1" outlineLevel="2" collapsed="1">
      <c r="C193" s="64"/>
      <c r="D193" s="64"/>
      <c r="E193" s="72"/>
      <c r="F193" s="73"/>
      <c r="G193" s="73"/>
      <c r="H193" s="73"/>
      <c r="I193" s="73"/>
      <c r="J193" s="73"/>
      <c r="K193" s="72"/>
      <c r="L193" s="72"/>
      <c r="M193" s="77" t="s">
        <v>50</v>
      </c>
      <c r="N193" s="71"/>
      <c r="O193" s="71"/>
      <c r="P193" s="71"/>
      <c r="Q193" s="71"/>
      <c r="R193" s="71"/>
      <c r="S193" s="71"/>
      <c r="T193" s="71"/>
      <c r="U193" s="11">
        <v>2</v>
      </c>
      <c r="V193" s="11">
        <v>1</v>
      </c>
      <c r="W193" s="82"/>
      <c r="X193" s="60"/>
      <c r="Y193" s="12"/>
      <c r="Z193" s="12"/>
      <c r="AA193" s="12"/>
      <c r="AB193" s="82"/>
      <c r="AC193" s="60"/>
    </row>
    <row r="194" spans="3:29" ht="12.75" hidden="1" outlineLevel="2">
      <c r="C194" s="64"/>
      <c r="D194" s="64"/>
      <c r="E194" s="72"/>
      <c r="F194" s="73"/>
      <c r="G194" s="73"/>
      <c r="H194" s="73"/>
      <c r="I194" s="73"/>
      <c r="J194" s="73"/>
      <c r="K194" s="72"/>
      <c r="L194" s="77" t="s">
        <v>107</v>
      </c>
      <c r="M194" s="77" t="s">
        <v>108</v>
      </c>
      <c r="N194" s="71"/>
      <c r="O194" s="71"/>
      <c r="P194" s="71"/>
      <c r="Q194" s="71"/>
      <c r="R194" s="71"/>
      <c r="S194" s="71"/>
      <c r="T194" s="71"/>
      <c r="U194" s="9">
        <v>4</v>
      </c>
      <c r="V194" s="9">
        <v>4</v>
      </c>
      <c r="W194" s="79">
        <v>6</v>
      </c>
      <c r="X194" s="60"/>
      <c r="Y194" s="9">
        <v>13</v>
      </c>
      <c r="Z194" s="9">
        <v>16</v>
      </c>
      <c r="AA194" s="9">
        <v>15</v>
      </c>
      <c r="AB194" s="79">
        <v>14</v>
      </c>
      <c r="AC194" s="60"/>
    </row>
    <row r="195" spans="3:29" ht="12.75" hidden="1" outlineLevel="2" collapsed="1">
      <c r="C195" s="64"/>
      <c r="D195" s="64"/>
      <c r="E195" s="72"/>
      <c r="F195" s="73"/>
      <c r="G195" s="73"/>
      <c r="H195" s="73"/>
      <c r="I195" s="73"/>
      <c r="J195" s="73"/>
      <c r="K195" s="72"/>
      <c r="L195" s="72"/>
      <c r="M195" s="77" t="s">
        <v>86</v>
      </c>
      <c r="N195" s="71"/>
      <c r="O195" s="71"/>
      <c r="P195" s="71"/>
      <c r="Q195" s="71"/>
      <c r="R195" s="71"/>
      <c r="S195" s="71"/>
      <c r="T195" s="71"/>
      <c r="U195" s="11">
        <v>4</v>
      </c>
      <c r="V195" s="11">
        <v>4</v>
      </c>
      <c r="W195" s="81">
        <v>6</v>
      </c>
      <c r="X195" s="60"/>
      <c r="Y195" s="11">
        <v>13</v>
      </c>
      <c r="Z195" s="11">
        <v>16</v>
      </c>
      <c r="AA195" s="11">
        <v>15</v>
      </c>
      <c r="AB195" s="81">
        <v>14</v>
      </c>
      <c r="AC195" s="60"/>
    </row>
    <row r="196" spans="3:29" ht="12.75" hidden="1" outlineLevel="2">
      <c r="C196" s="64"/>
      <c r="D196" s="64"/>
      <c r="E196" s="72"/>
      <c r="F196" s="73"/>
      <c r="G196" s="73"/>
      <c r="H196" s="73"/>
      <c r="I196" s="73"/>
      <c r="J196" s="73"/>
      <c r="K196" s="72"/>
      <c r="L196" s="77" t="s">
        <v>109</v>
      </c>
      <c r="M196" s="77" t="s">
        <v>110</v>
      </c>
      <c r="N196" s="71"/>
      <c r="O196" s="71"/>
      <c r="P196" s="71"/>
      <c r="Q196" s="71"/>
      <c r="R196" s="71"/>
      <c r="S196" s="71"/>
      <c r="T196" s="71"/>
      <c r="U196" s="9">
        <v>2</v>
      </c>
      <c r="V196" s="9">
        <v>6</v>
      </c>
      <c r="W196" s="79">
        <v>9</v>
      </c>
      <c r="X196" s="60"/>
      <c r="Y196" s="9">
        <v>10</v>
      </c>
      <c r="Z196" s="9">
        <v>5</v>
      </c>
      <c r="AA196" s="9">
        <v>1</v>
      </c>
      <c r="AB196" s="79">
        <v>3</v>
      </c>
      <c r="AC196" s="60"/>
    </row>
    <row r="197" spans="3:29" ht="12.75" hidden="1" outlineLevel="2" collapsed="1">
      <c r="C197" s="64"/>
      <c r="D197" s="64"/>
      <c r="E197" s="72"/>
      <c r="F197" s="73"/>
      <c r="G197" s="73"/>
      <c r="H197" s="73"/>
      <c r="I197" s="73"/>
      <c r="J197" s="73"/>
      <c r="K197" s="72"/>
      <c r="L197" s="72"/>
      <c r="M197" s="77" t="s">
        <v>53</v>
      </c>
      <c r="N197" s="71"/>
      <c r="O197" s="71"/>
      <c r="P197" s="71"/>
      <c r="Q197" s="71"/>
      <c r="R197" s="71"/>
      <c r="S197" s="71"/>
      <c r="T197" s="71"/>
      <c r="U197" s="11">
        <v>2</v>
      </c>
      <c r="V197" s="11">
        <v>6</v>
      </c>
      <c r="W197" s="81">
        <v>9</v>
      </c>
      <c r="X197" s="60"/>
      <c r="Y197" s="11">
        <v>10</v>
      </c>
      <c r="Z197" s="11">
        <v>5</v>
      </c>
      <c r="AA197" s="11">
        <v>1</v>
      </c>
      <c r="AB197" s="81">
        <v>3</v>
      </c>
      <c r="AC197" s="60"/>
    </row>
    <row r="198" spans="3:29" ht="12.75" hidden="1" outlineLevel="2">
      <c r="C198" s="64"/>
      <c r="D198" s="64"/>
      <c r="E198" s="72"/>
      <c r="F198" s="73"/>
      <c r="G198" s="73"/>
      <c r="H198" s="73"/>
      <c r="I198" s="73"/>
      <c r="J198" s="73"/>
      <c r="K198" s="72"/>
      <c r="L198" s="77" t="s">
        <v>111</v>
      </c>
      <c r="M198" s="77" t="s">
        <v>112</v>
      </c>
      <c r="N198" s="71"/>
      <c r="O198" s="71"/>
      <c r="P198" s="71"/>
      <c r="Q198" s="71"/>
      <c r="R198" s="71"/>
      <c r="S198" s="71"/>
      <c r="T198" s="71"/>
      <c r="U198" s="9">
        <v>4</v>
      </c>
      <c r="V198" s="9">
        <v>4</v>
      </c>
      <c r="W198" s="79">
        <v>11</v>
      </c>
      <c r="X198" s="60"/>
      <c r="Y198" s="9">
        <v>6</v>
      </c>
      <c r="Z198" s="9">
        <v>4</v>
      </c>
      <c r="AA198" s="9">
        <v>4</v>
      </c>
      <c r="AB198" s="79">
        <v>6</v>
      </c>
      <c r="AC198" s="60"/>
    </row>
    <row r="199" spans="3:29" ht="12.75" hidden="1" outlineLevel="2" collapsed="1">
      <c r="C199" s="64"/>
      <c r="D199" s="64"/>
      <c r="E199" s="72"/>
      <c r="F199" s="73"/>
      <c r="G199" s="73"/>
      <c r="H199" s="73"/>
      <c r="I199" s="73"/>
      <c r="J199" s="73"/>
      <c r="K199" s="72"/>
      <c r="L199" s="72"/>
      <c r="M199" s="77" t="s">
        <v>50</v>
      </c>
      <c r="N199" s="71"/>
      <c r="O199" s="71"/>
      <c r="P199" s="71"/>
      <c r="Q199" s="71"/>
      <c r="R199" s="71"/>
      <c r="S199" s="71"/>
      <c r="T199" s="71"/>
      <c r="U199" s="11">
        <v>4</v>
      </c>
      <c r="V199" s="11">
        <v>4</v>
      </c>
      <c r="W199" s="81">
        <v>11</v>
      </c>
      <c r="X199" s="60"/>
      <c r="Y199" s="11">
        <v>6</v>
      </c>
      <c r="Z199" s="11">
        <v>4</v>
      </c>
      <c r="AA199" s="11">
        <v>4</v>
      </c>
      <c r="AB199" s="81">
        <v>6</v>
      </c>
      <c r="AC199" s="60"/>
    </row>
    <row r="200" spans="3:29" ht="12.75" hidden="1" outlineLevel="2">
      <c r="C200" s="64"/>
      <c r="D200" s="64"/>
      <c r="E200" s="72"/>
      <c r="F200" s="73"/>
      <c r="G200" s="73"/>
      <c r="H200" s="73"/>
      <c r="I200" s="73"/>
      <c r="J200" s="73"/>
      <c r="K200" s="72"/>
      <c r="L200" s="77" t="s">
        <v>113</v>
      </c>
      <c r="M200" s="77" t="s">
        <v>114</v>
      </c>
      <c r="N200" s="71"/>
      <c r="O200" s="71"/>
      <c r="P200" s="71"/>
      <c r="Q200" s="71"/>
      <c r="R200" s="71"/>
      <c r="S200" s="71"/>
      <c r="T200" s="71"/>
      <c r="U200" s="9">
        <v>1</v>
      </c>
      <c r="V200" s="10"/>
      <c r="W200" s="80"/>
      <c r="X200" s="60"/>
      <c r="Y200" s="10"/>
      <c r="Z200" s="10"/>
      <c r="AA200" s="10"/>
      <c r="AB200" s="80"/>
      <c r="AC200" s="60"/>
    </row>
    <row r="201" spans="3:29" ht="12.75" hidden="1" outlineLevel="2" collapsed="1">
      <c r="C201" s="64"/>
      <c r="D201" s="64"/>
      <c r="E201" s="72"/>
      <c r="F201" s="73"/>
      <c r="G201" s="73"/>
      <c r="H201" s="73"/>
      <c r="I201" s="73"/>
      <c r="J201" s="73"/>
      <c r="K201" s="72"/>
      <c r="L201" s="72"/>
      <c r="M201" s="77" t="s">
        <v>50</v>
      </c>
      <c r="N201" s="71"/>
      <c r="O201" s="71"/>
      <c r="P201" s="71"/>
      <c r="Q201" s="71"/>
      <c r="R201" s="71"/>
      <c r="S201" s="71"/>
      <c r="T201" s="71"/>
      <c r="U201" s="11">
        <v>1</v>
      </c>
      <c r="V201" s="12"/>
      <c r="W201" s="82"/>
      <c r="X201" s="60"/>
      <c r="Y201" s="12"/>
      <c r="Z201" s="12"/>
      <c r="AA201" s="12"/>
      <c r="AB201" s="82"/>
      <c r="AC201" s="60"/>
    </row>
    <row r="202" spans="3:29" ht="12.75" hidden="1" outlineLevel="2">
      <c r="C202" s="64"/>
      <c r="D202" s="64"/>
      <c r="E202" s="72"/>
      <c r="F202" s="73"/>
      <c r="G202" s="73"/>
      <c r="H202" s="73"/>
      <c r="I202" s="73"/>
      <c r="J202" s="73"/>
      <c r="K202" s="72"/>
      <c r="L202" s="77" t="s">
        <v>115</v>
      </c>
      <c r="M202" s="77" t="s">
        <v>116</v>
      </c>
      <c r="N202" s="71"/>
      <c r="O202" s="71"/>
      <c r="P202" s="71"/>
      <c r="Q202" s="71"/>
      <c r="R202" s="71"/>
      <c r="S202" s="71"/>
      <c r="T202" s="71"/>
      <c r="U202" s="9">
        <v>1</v>
      </c>
      <c r="V202" s="9">
        <v>1</v>
      </c>
      <c r="W202" s="79">
        <v>1</v>
      </c>
      <c r="X202" s="60"/>
      <c r="Y202" s="9">
        <v>2</v>
      </c>
      <c r="Z202" s="10"/>
      <c r="AA202" s="9">
        <v>1</v>
      </c>
      <c r="AB202" s="79">
        <v>1</v>
      </c>
      <c r="AC202" s="60"/>
    </row>
    <row r="203" spans="3:29" ht="12.75" hidden="1" outlineLevel="2" collapsed="1">
      <c r="C203" s="64"/>
      <c r="D203" s="64"/>
      <c r="E203" s="72"/>
      <c r="F203" s="73"/>
      <c r="G203" s="73"/>
      <c r="H203" s="73"/>
      <c r="I203" s="73"/>
      <c r="J203" s="73"/>
      <c r="K203" s="72"/>
      <c r="L203" s="72"/>
      <c r="M203" s="77" t="s">
        <v>53</v>
      </c>
      <c r="N203" s="71"/>
      <c r="O203" s="71"/>
      <c r="P203" s="71"/>
      <c r="Q203" s="71"/>
      <c r="R203" s="71"/>
      <c r="S203" s="71"/>
      <c r="T203" s="71"/>
      <c r="U203" s="11">
        <v>1</v>
      </c>
      <c r="V203" s="11">
        <v>1</v>
      </c>
      <c r="W203" s="81">
        <v>1</v>
      </c>
      <c r="X203" s="60"/>
      <c r="Y203" s="11">
        <v>2</v>
      </c>
      <c r="Z203" s="12"/>
      <c r="AA203" s="11">
        <v>1</v>
      </c>
      <c r="AB203" s="81">
        <v>1</v>
      </c>
      <c r="AC203" s="60"/>
    </row>
    <row r="204" spans="3:29" ht="12.75" hidden="1" outlineLevel="2">
      <c r="C204" s="64"/>
      <c r="D204" s="64"/>
      <c r="E204" s="72"/>
      <c r="F204" s="73"/>
      <c r="G204" s="73"/>
      <c r="H204" s="73"/>
      <c r="I204" s="73"/>
      <c r="J204" s="73"/>
      <c r="K204" s="72"/>
      <c r="L204" s="77" t="s">
        <v>117</v>
      </c>
      <c r="M204" s="83" t="s">
        <v>118</v>
      </c>
      <c r="N204" s="71"/>
      <c r="O204" s="71"/>
      <c r="P204" s="71"/>
      <c r="Q204" s="71"/>
      <c r="R204" s="71"/>
      <c r="S204" s="71"/>
      <c r="T204" s="71"/>
      <c r="U204" s="9">
        <v>298</v>
      </c>
      <c r="V204" s="9">
        <v>360</v>
      </c>
      <c r="W204" s="79">
        <v>450</v>
      </c>
      <c r="X204" s="60"/>
      <c r="Y204" s="9">
        <v>537</v>
      </c>
      <c r="Z204" s="9">
        <v>634</v>
      </c>
      <c r="AA204" s="9">
        <v>774</v>
      </c>
      <c r="AB204" s="79">
        <v>5</v>
      </c>
      <c r="AC204" s="60"/>
    </row>
    <row r="205" spans="3:29" ht="12.75" hidden="1" outlineLevel="2" collapsed="1">
      <c r="C205" s="64"/>
      <c r="D205" s="64"/>
      <c r="E205" s="72"/>
      <c r="F205" s="73"/>
      <c r="G205" s="73"/>
      <c r="H205" s="73"/>
      <c r="I205" s="73"/>
      <c r="J205" s="73"/>
      <c r="K205" s="72"/>
      <c r="L205" s="72"/>
      <c r="M205" s="83" t="s">
        <v>86</v>
      </c>
      <c r="N205" s="71"/>
      <c r="O205" s="71"/>
      <c r="P205" s="71"/>
      <c r="Q205" s="71"/>
      <c r="R205" s="71"/>
      <c r="S205" s="71"/>
      <c r="T205" s="71"/>
      <c r="U205" s="11">
        <v>1</v>
      </c>
      <c r="V205" s="11">
        <v>2</v>
      </c>
      <c r="W205" s="82"/>
      <c r="X205" s="60"/>
      <c r="Y205" s="12"/>
      <c r="Z205" s="12"/>
      <c r="AA205" s="12"/>
      <c r="AB205" s="82"/>
      <c r="AC205" s="60"/>
    </row>
    <row r="206" spans="3:29" ht="12.75" hidden="1" outlineLevel="2" collapsed="1">
      <c r="C206" s="64"/>
      <c r="D206" s="64"/>
      <c r="E206" s="72"/>
      <c r="F206" s="73"/>
      <c r="G206" s="73"/>
      <c r="H206" s="73"/>
      <c r="I206" s="73"/>
      <c r="J206" s="73"/>
      <c r="K206" s="72"/>
      <c r="L206" s="72"/>
      <c r="M206" s="83" t="s">
        <v>50</v>
      </c>
      <c r="N206" s="71"/>
      <c r="O206" s="71"/>
      <c r="P206" s="71"/>
      <c r="Q206" s="71"/>
      <c r="R206" s="71"/>
      <c r="S206" s="71"/>
      <c r="T206" s="71"/>
      <c r="U206" s="11">
        <v>297</v>
      </c>
      <c r="V206" s="11">
        <v>357</v>
      </c>
      <c r="W206" s="81">
        <v>448</v>
      </c>
      <c r="X206" s="60"/>
      <c r="Y206" s="11">
        <v>537</v>
      </c>
      <c r="Z206" s="11">
        <v>633</v>
      </c>
      <c r="AA206" s="11">
        <v>772</v>
      </c>
      <c r="AB206" s="81">
        <v>5</v>
      </c>
      <c r="AC206" s="60"/>
    </row>
    <row r="207" spans="3:29" ht="12.75" hidden="1" outlineLevel="2" collapsed="1">
      <c r="C207" s="64"/>
      <c r="D207" s="64"/>
      <c r="E207" s="72"/>
      <c r="F207" s="73"/>
      <c r="G207" s="73"/>
      <c r="H207" s="73"/>
      <c r="I207" s="73"/>
      <c r="J207" s="73"/>
      <c r="K207" s="72"/>
      <c r="L207" s="72"/>
      <c r="M207" s="83" t="s">
        <v>53</v>
      </c>
      <c r="N207" s="71"/>
      <c r="O207" s="71"/>
      <c r="P207" s="71"/>
      <c r="Q207" s="71"/>
      <c r="R207" s="71"/>
      <c r="S207" s="71"/>
      <c r="T207" s="71"/>
      <c r="U207" s="12"/>
      <c r="V207" s="11">
        <v>1</v>
      </c>
      <c r="W207" s="82"/>
      <c r="X207" s="60"/>
      <c r="Y207" s="12"/>
      <c r="Z207" s="12"/>
      <c r="AA207" s="12"/>
      <c r="AB207" s="82"/>
      <c r="AC207" s="60"/>
    </row>
    <row r="208" spans="3:29" ht="12.75" hidden="1" outlineLevel="2" collapsed="1">
      <c r="C208" s="64"/>
      <c r="D208" s="64"/>
      <c r="E208" s="72"/>
      <c r="F208" s="73"/>
      <c r="G208" s="73"/>
      <c r="H208" s="73"/>
      <c r="I208" s="73"/>
      <c r="J208" s="73"/>
      <c r="K208" s="72"/>
      <c r="L208" s="72"/>
      <c r="M208" s="83" t="s">
        <v>86</v>
      </c>
      <c r="N208" s="71"/>
      <c r="O208" s="71"/>
      <c r="P208" s="71"/>
      <c r="Q208" s="71"/>
      <c r="R208" s="71"/>
      <c r="S208" s="71"/>
      <c r="T208" s="71"/>
      <c r="U208" s="12"/>
      <c r="V208" s="12"/>
      <c r="W208" s="81">
        <v>1</v>
      </c>
      <c r="X208" s="60"/>
      <c r="Y208" s="12"/>
      <c r="Z208" s="12"/>
      <c r="AA208" s="12"/>
      <c r="AB208" s="82"/>
      <c r="AC208" s="60"/>
    </row>
    <row r="209" spans="3:29" ht="12.75" hidden="1" outlineLevel="2" collapsed="1">
      <c r="C209" s="64"/>
      <c r="D209" s="64"/>
      <c r="E209" s="72"/>
      <c r="F209" s="73"/>
      <c r="G209" s="73"/>
      <c r="H209" s="73"/>
      <c r="I209" s="73"/>
      <c r="J209" s="73"/>
      <c r="K209" s="72"/>
      <c r="L209" s="72"/>
      <c r="M209" s="83" t="s">
        <v>86</v>
      </c>
      <c r="N209" s="71"/>
      <c r="O209" s="71"/>
      <c r="P209" s="71"/>
      <c r="Q209" s="71"/>
      <c r="R209" s="71"/>
      <c r="S209" s="71"/>
      <c r="T209" s="71"/>
      <c r="U209" s="12"/>
      <c r="V209" s="12"/>
      <c r="W209" s="81">
        <v>1</v>
      </c>
      <c r="X209" s="60"/>
      <c r="Y209" s="12"/>
      <c r="Z209" s="12"/>
      <c r="AA209" s="11">
        <v>1</v>
      </c>
      <c r="AB209" s="82"/>
      <c r="AC209" s="60"/>
    </row>
    <row r="210" spans="3:29" ht="12.75" hidden="1" outlineLevel="2" collapsed="1">
      <c r="C210" s="64"/>
      <c r="D210" s="64"/>
      <c r="E210" s="72"/>
      <c r="F210" s="73"/>
      <c r="G210" s="73"/>
      <c r="H210" s="73"/>
      <c r="I210" s="73"/>
      <c r="J210" s="73"/>
      <c r="K210" s="72"/>
      <c r="L210" s="72"/>
      <c r="M210" s="83" t="s">
        <v>86</v>
      </c>
      <c r="N210" s="71"/>
      <c r="O210" s="71"/>
      <c r="P210" s="71"/>
      <c r="Q210" s="71"/>
      <c r="R210" s="71"/>
      <c r="S210" s="71"/>
      <c r="T210" s="71"/>
      <c r="U210" s="12"/>
      <c r="V210" s="12"/>
      <c r="W210" s="82"/>
      <c r="X210" s="60"/>
      <c r="Y210" s="12"/>
      <c r="Z210" s="11">
        <v>1</v>
      </c>
      <c r="AA210" s="11">
        <v>1</v>
      </c>
      <c r="AB210" s="82"/>
      <c r="AC210" s="60"/>
    </row>
    <row r="211" spans="3:29" ht="12.75" hidden="1" outlineLevel="2">
      <c r="C211" s="64"/>
      <c r="D211" s="64"/>
      <c r="E211" s="72"/>
      <c r="F211" s="73"/>
      <c r="G211" s="73"/>
      <c r="H211" s="73"/>
      <c r="I211" s="73"/>
      <c r="J211" s="73"/>
      <c r="K211" s="72"/>
      <c r="L211" s="77" t="s">
        <v>119</v>
      </c>
      <c r="M211" s="83" t="s">
        <v>120</v>
      </c>
      <c r="N211" s="71"/>
      <c r="O211" s="71"/>
      <c r="P211" s="71"/>
      <c r="Q211" s="71"/>
      <c r="R211" s="71"/>
      <c r="S211" s="71"/>
      <c r="T211" s="71"/>
      <c r="U211" s="9">
        <v>134</v>
      </c>
      <c r="V211" s="9">
        <v>135</v>
      </c>
      <c r="W211" s="79">
        <v>167</v>
      </c>
      <c r="X211" s="60"/>
      <c r="Y211" s="9">
        <v>184</v>
      </c>
      <c r="Z211" s="9">
        <v>174</v>
      </c>
      <c r="AA211" s="9">
        <v>141</v>
      </c>
      <c r="AB211" s="80"/>
      <c r="AC211" s="60"/>
    </row>
    <row r="212" spans="3:29" ht="12.75" hidden="1" outlineLevel="2" collapsed="1">
      <c r="C212" s="64"/>
      <c r="D212" s="64"/>
      <c r="E212" s="72"/>
      <c r="F212" s="73"/>
      <c r="G212" s="73"/>
      <c r="H212" s="73"/>
      <c r="I212" s="73"/>
      <c r="J212" s="73"/>
      <c r="K212" s="72"/>
      <c r="L212" s="72"/>
      <c r="M212" s="77" t="s">
        <v>50</v>
      </c>
      <c r="N212" s="71"/>
      <c r="O212" s="71"/>
      <c r="P212" s="71"/>
      <c r="Q212" s="71"/>
      <c r="R212" s="71"/>
      <c r="S212" s="71"/>
      <c r="T212" s="71"/>
      <c r="U212" s="11">
        <v>1</v>
      </c>
      <c r="V212" s="12"/>
      <c r="W212" s="82"/>
      <c r="X212" s="60"/>
      <c r="Y212" s="12"/>
      <c r="Z212" s="12"/>
      <c r="AA212" s="12"/>
      <c r="AB212" s="82"/>
      <c r="AC212" s="60"/>
    </row>
    <row r="213" spans="3:29" ht="12.75" hidden="1" outlineLevel="2" collapsed="1">
      <c r="C213" s="64"/>
      <c r="D213" s="64"/>
      <c r="E213" s="72"/>
      <c r="F213" s="73"/>
      <c r="G213" s="73"/>
      <c r="H213" s="73"/>
      <c r="I213" s="73"/>
      <c r="J213" s="73"/>
      <c r="K213" s="72"/>
      <c r="L213" s="72"/>
      <c r="M213" s="77" t="s">
        <v>37</v>
      </c>
      <c r="N213" s="71"/>
      <c r="O213" s="71"/>
      <c r="P213" s="71"/>
      <c r="Q213" s="71"/>
      <c r="R213" s="71"/>
      <c r="S213" s="71"/>
      <c r="T213" s="71"/>
      <c r="U213" s="11">
        <v>133</v>
      </c>
      <c r="V213" s="11">
        <v>135</v>
      </c>
      <c r="W213" s="81">
        <v>166</v>
      </c>
      <c r="X213" s="60"/>
      <c r="Y213" s="11">
        <v>184</v>
      </c>
      <c r="Z213" s="11">
        <v>174</v>
      </c>
      <c r="AA213" s="11">
        <v>141</v>
      </c>
      <c r="AB213" s="82"/>
      <c r="AC213" s="60"/>
    </row>
    <row r="214" spans="3:29" ht="12.75" hidden="1" outlineLevel="2" collapsed="1">
      <c r="C214" s="64"/>
      <c r="D214" s="64"/>
      <c r="E214" s="72"/>
      <c r="F214" s="73"/>
      <c r="G214" s="73"/>
      <c r="H214" s="73"/>
      <c r="I214" s="73"/>
      <c r="J214" s="73"/>
      <c r="K214" s="72"/>
      <c r="L214" s="72"/>
      <c r="M214" s="77" t="s">
        <v>86</v>
      </c>
      <c r="N214" s="71"/>
      <c r="O214" s="71"/>
      <c r="P214" s="71"/>
      <c r="Q214" s="71"/>
      <c r="R214" s="71"/>
      <c r="S214" s="71"/>
      <c r="T214" s="71"/>
      <c r="U214" s="12"/>
      <c r="V214" s="12"/>
      <c r="W214" s="81">
        <v>1</v>
      </c>
      <c r="X214" s="60"/>
      <c r="Y214" s="12"/>
      <c r="Z214" s="12"/>
      <c r="AA214" s="12"/>
      <c r="AB214" s="82"/>
      <c r="AC214" s="60"/>
    </row>
    <row r="215" spans="3:29" ht="12.75" hidden="1" outlineLevel="2">
      <c r="C215" s="64"/>
      <c r="D215" s="64"/>
      <c r="E215" s="72"/>
      <c r="F215" s="73"/>
      <c r="G215" s="73"/>
      <c r="H215" s="73"/>
      <c r="I215" s="73"/>
      <c r="J215" s="73"/>
      <c r="K215" s="72"/>
      <c r="L215" s="77" t="s">
        <v>121</v>
      </c>
      <c r="M215" s="77" t="s">
        <v>122</v>
      </c>
      <c r="N215" s="71"/>
      <c r="O215" s="71"/>
      <c r="P215" s="71"/>
      <c r="Q215" s="71"/>
      <c r="R215" s="71"/>
      <c r="S215" s="71"/>
      <c r="T215" s="71"/>
      <c r="U215" s="9">
        <v>2</v>
      </c>
      <c r="V215" s="9">
        <v>1</v>
      </c>
      <c r="W215" s="80"/>
      <c r="X215" s="60"/>
      <c r="Y215" s="9">
        <v>2</v>
      </c>
      <c r="Z215" s="9">
        <v>1</v>
      </c>
      <c r="AA215" s="9">
        <v>1</v>
      </c>
      <c r="AB215" s="79">
        <v>2</v>
      </c>
      <c r="AC215" s="60"/>
    </row>
    <row r="216" spans="3:29" ht="12.75" hidden="1" outlineLevel="2" collapsed="1">
      <c r="C216" s="64"/>
      <c r="D216" s="64"/>
      <c r="E216" s="72"/>
      <c r="F216" s="73"/>
      <c r="G216" s="73"/>
      <c r="H216" s="73"/>
      <c r="I216" s="73"/>
      <c r="J216" s="73"/>
      <c r="K216" s="72"/>
      <c r="L216" s="72"/>
      <c r="M216" s="77" t="s">
        <v>50</v>
      </c>
      <c r="N216" s="71"/>
      <c r="O216" s="71"/>
      <c r="P216" s="71"/>
      <c r="Q216" s="71"/>
      <c r="R216" s="71"/>
      <c r="S216" s="71"/>
      <c r="T216" s="71"/>
      <c r="U216" s="11">
        <v>2</v>
      </c>
      <c r="V216" s="11">
        <v>1</v>
      </c>
      <c r="W216" s="82"/>
      <c r="X216" s="60"/>
      <c r="Y216" s="11">
        <v>2</v>
      </c>
      <c r="Z216" s="11">
        <v>1</v>
      </c>
      <c r="AA216" s="11">
        <v>1</v>
      </c>
      <c r="AB216" s="81">
        <v>2</v>
      </c>
      <c r="AC216" s="60"/>
    </row>
    <row r="217" spans="3:29" ht="12.75" hidden="1" outlineLevel="2">
      <c r="C217" s="64"/>
      <c r="D217" s="64"/>
      <c r="E217" s="72"/>
      <c r="F217" s="73"/>
      <c r="G217" s="73"/>
      <c r="H217" s="73"/>
      <c r="I217" s="73"/>
      <c r="J217" s="73"/>
      <c r="K217" s="72"/>
      <c r="L217" s="77" t="s">
        <v>123</v>
      </c>
      <c r="M217" s="77" t="s">
        <v>124</v>
      </c>
      <c r="N217" s="71"/>
      <c r="O217" s="71"/>
      <c r="P217" s="71"/>
      <c r="Q217" s="71"/>
      <c r="R217" s="71"/>
      <c r="S217" s="71"/>
      <c r="T217" s="71"/>
      <c r="U217" s="9">
        <v>1</v>
      </c>
      <c r="V217" s="9">
        <v>2</v>
      </c>
      <c r="W217" s="79">
        <v>7</v>
      </c>
      <c r="X217" s="60"/>
      <c r="Y217" s="9">
        <v>4</v>
      </c>
      <c r="Z217" s="9">
        <v>1</v>
      </c>
      <c r="AA217" s="9">
        <v>5</v>
      </c>
      <c r="AB217" s="79">
        <v>5</v>
      </c>
      <c r="AC217" s="60"/>
    </row>
    <row r="218" spans="3:29" ht="12.75" hidden="1" outlineLevel="2" collapsed="1">
      <c r="C218" s="64"/>
      <c r="D218" s="64"/>
      <c r="E218" s="72"/>
      <c r="F218" s="73"/>
      <c r="G218" s="73"/>
      <c r="H218" s="73"/>
      <c r="I218" s="73"/>
      <c r="J218" s="73"/>
      <c r="K218" s="72"/>
      <c r="L218" s="72"/>
      <c r="M218" s="77" t="s">
        <v>53</v>
      </c>
      <c r="N218" s="71"/>
      <c r="O218" s="71"/>
      <c r="P218" s="71"/>
      <c r="Q218" s="71"/>
      <c r="R218" s="71"/>
      <c r="S218" s="71"/>
      <c r="T218" s="71"/>
      <c r="U218" s="11">
        <v>1</v>
      </c>
      <c r="V218" s="11">
        <v>2</v>
      </c>
      <c r="W218" s="81">
        <v>7</v>
      </c>
      <c r="X218" s="60"/>
      <c r="Y218" s="11">
        <v>4</v>
      </c>
      <c r="Z218" s="11">
        <v>1</v>
      </c>
      <c r="AA218" s="11">
        <v>5</v>
      </c>
      <c r="AB218" s="81">
        <v>5</v>
      </c>
      <c r="AC218" s="60"/>
    </row>
    <row r="219" spans="3:29" ht="12.75" hidden="1" outlineLevel="2">
      <c r="C219" s="64"/>
      <c r="D219" s="64"/>
      <c r="E219" s="72"/>
      <c r="F219" s="73"/>
      <c r="G219" s="73"/>
      <c r="H219" s="73"/>
      <c r="I219" s="73"/>
      <c r="J219" s="73"/>
      <c r="K219" s="72"/>
      <c r="L219" s="77" t="s">
        <v>125</v>
      </c>
      <c r="M219" s="77" t="s">
        <v>126</v>
      </c>
      <c r="N219" s="71"/>
      <c r="O219" s="71"/>
      <c r="P219" s="71"/>
      <c r="Q219" s="71"/>
      <c r="R219" s="71"/>
      <c r="S219" s="71"/>
      <c r="T219" s="71"/>
      <c r="U219" s="9">
        <v>5</v>
      </c>
      <c r="V219" s="9">
        <v>3</v>
      </c>
      <c r="W219" s="79">
        <v>5</v>
      </c>
      <c r="X219" s="60"/>
      <c r="Y219" s="9">
        <v>3</v>
      </c>
      <c r="Z219" s="9">
        <v>2</v>
      </c>
      <c r="AA219" s="9">
        <v>1</v>
      </c>
      <c r="AB219" s="80"/>
      <c r="AC219" s="60"/>
    </row>
    <row r="220" spans="3:29" ht="12.75" hidden="1" outlineLevel="2" collapsed="1">
      <c r="C220" s="64"/>
      <c r="D220" s="64"/>
      <c r="E220" s="72"/>
      <c r="F220" s="73"/>
      <c r="G220" s="73"/>
      <c r="H220" s="73"/>
      <c r="I220" s="73"/>
      <c r="J220" s="73"/>
      <c r="K220" s="72"/>
      <c r="L220" s="72"/>
      <c r="M220" s="77" t="s">
        <v>54</v>
      </c>
      <c r="N220" s="71"/>
      <c r="O220" s="71"/>
      <c r="P220" s="71"/>
      <c r="Q220" s="71"/>
      <c r="R220" s="71"/>
      <c r="S220" s="71"/>
      <c r="T220" s="71"/>
      <c r="U220" s="11">
        <v>5</v>
      </c>
      <c r="V220" s="11">
        <v>3</v>
      </c>
      <c r="W220" s="81">
        <v>5</v>
      </c>
      <c r="X220" s="60"/>
      <c r="Y220" s="11">
        <v>3</v>
      </c>
      <c r="Z220" s="11">
        <v>2</v>
      </c>
      <c r="AA220" s="11">
        <v>1</v>
      </c>
      <c r="AB220" s="82"/>
      <c r="AC220" s="60"/>
    </row>
    <row r="221" spans="3:29" ht="12.75" hidden="1" outlineLevel="2">
      <c r="C221" s="64"/>
      <c r="D221" s="64"/>
      <c r="E221" s="72"/>
      <c r="F221" s="73"/>
      <c r="G221" s="73"/>
      <c r="H221" s="73"/>
      <c r="I221" s="73"/>
      <c r="J221" s="73"/>
      <c r="K221" s="72"/>
      <c r="L221" s="77" t="s">
        <v>127</v>
      </c>
      <c r="M221" s="77" t="s">
        <v>128</v>
      </c>
      <c r="N221" s="71"/>
      <c r="O221" s="71"/>
      <c r="P221" s="71"/>
      <c r="Q221" s="71"/>
      <c r="R221" s="71"/>
      <c r="S221" s="71"/>
      <c r="T221" s="71"/>
      <c r="U221" s="9">
        <v>5</v>
      </c>
      <c r="V221" s="9">
        <v>5</v>
      </c>
      <c r="W221" s="79">
        <v>8</v>
      </c>
      <c r="X221" s="60"/>
      <c r="Y221" s="9">
        <v>9</v>
      </c>
      <c r="Z221" s="9">
        <v>10</v>
      </c>
      <c r="AA221" s="9">
        <v>9</v>
      </c>
      <c r="AB221" s="79">
        <v>20</v>
      </c>
      <c r="AC221" s="60"/>
    </row>
    <row r="222" spans="3:29" ht="12.75" hidden="1" outlineLevel="2" collapsed="1">
      <c r="C222" s="64"/>
      <c r="D222" s="64"/>
      <c r="E222" s="72"/>
      <c r="F222" s="73"/>
      <c r="G222" s="73"/>
      <c r="H222" s="73"/>
      <c r="I222" s="73"/>
      <c r="J222" s="73"/>
      <c r="K222" s="72"/>
      <c r="L222" s="72"/>
      <c r="M222" s="77" t="s">
        <v>61</v>
      </c>
      <c r="N222" s="71"/>
      <c r="O222" s="71"/>
      <c r="P222" s="71"/>
      <c r="Q222" s="71"/>
      <c r="R222" s="71"/>
      <c r="S222" s="71"/>
      <c r="T222" s="71"/>
      <c r="U222" s="11">
        <v>5</v>
      </c>
      <c r="V222" s="11">
        <v>5</v>
      </c>
      <c r="W222" s="81">
        <v>8</v>
      </c>
      <c r="X222" s="60"/>
      <c r="Y222" s="11">
        <v>9</v>
      </c>
      <c r="Z222" s="11">
        <v>10</v>
      </c>
      <c r="AA222" s="11">
        <v>9</v>
      </c>
      <c r="AB222" s="81">
        <v>20</v>
      </c>
      <c r="AC222" s="60"/>
    </row>
    <row r="223" spans="3:29" ht="12.75" hidden="1" outlineLevel="2">
      <c r="C223" s="64"/>
      <c r="D223" s="64"/>
      <c r="E223" s="72"/>
      <c r="F223" s="73"/>
      <c r="G223" s="73"/>
      <c r="H223" s="73"/>
      <c r="I223" s="73"/>
      <c r="J223" s="73"/>
      <c r="K223" s="72"/>
      <c r="L223" s="77" t="s">
        <v>129</v>
      </c>
      <c r="M223" s="77" t="s">
        <v>130</v>
      </c>
      <c r="N223" s="71"/>
      <c r="O223" s="71"/>
      <c r="P223" s="71"/>
      <c r="Q223" s="71"/>
      <c r="R223" s="71"/>
      <c r="S223" s="71"/>
      <c r="T223" s="71"/>
      <c r="U223" s="9">
        <v>4</v>
      </c>
      <c r="V223" s="9">
        <v>2</v>
      </c>
      <c r="W223" s="79">
        <v>3</v>
      </c>
      <c r="X223" s="60"/>
      <c r="Y223" s="9">
        <v>2</v>
      </c>
      <c r="Z223" s="9">
        <v>2</v>
      </c>
      <c r="AA223" s="9">
        <v>2</v>
      </c>
      <c r="AB223" s="79">
        <v>5</v>
      </c>
      <c r="AC223" s="60"/>
    </row>
    <row r="224" spans="3:29" ht="12.75" hidden="1" outlineLevel="2" collapsed="1">
      <c r="C224" s="64"/>
      <c r="D224" s="64"/>
      <c r="E224" s="72"/>
      <c r="F224" s="73"/>
      <c r="G224" s="73"/>
      <c r="H224" s="73"/>
      <c r="I224" s="73"/>
      <c r="J224" s="73"/>
      <c r="K224" s="72"/>
      <c r="L224" s="72"/>
      <c r="M224" s="77" t="s">
        <v>32</v>
      </c>
      <c r="N224" s="71"/>
      <c r="O224" s="71"/>
      <c r="P224" s="71"/>
      <c r="Q224" s="71"/>
      <c r="R224" s="71"/>
      <c r="S224" s="71"/>
      <c r="T224" s="71"/>
      <c r="U224" s="11">
        <v>4</v>
      </c>
      <c r="V224" s="11">
        <v>2</v>
      </c>
      <c r="W224" s="81">
        <v>3</v>
      </c>
      <c r="X224" s="60"/>
      <c r="Y224" s="11">
        <v>2</v>
      </c>
      <c r="Z224" s="11">
        <v>2</v>
      </c>
      <c r="AA224" s="11">
        <v>2</v>
      </c>
      <c r="AB224" s="81">
        <v>5</v>
      </c>
      <c r="AC224" s="60"/>
    </row>
    <row r="225" spans="3:29" ht="12.75" hidden="1" outlineLevel="2">
      <c r="C225" s="64"/>
      <c r="D225" s="64"/>
      <c r="E225" s="72"/>
      <c r="F225" s="73"/>
      <c r="G225" s="73"/>
      <c r="H225" s="73"/>
      <c r="I225" s="73"/>
      <c r="J225" s="73"/>
      <c r="K225" s="72"/>
      <c r="L225" s="77" t="s">
        <v>131</v>
      </c>
      <c r="M225" s="77" t="s">
        <v>132</v>
      </c>
      <c r="N225" s="71"/>
      <c r="O225" s="71"/>
      <c r="P225" s="71"/>
      <c r="Q225" s="71"/>
      <c r="R225" s="71"/>
      <c r="S225" s="71"/>
      <c r="T225" s="71"/>
      <c r="U225" s="9">
        <v>1</v>
      </c>
      <c r="V225" s="9">
        <v>1</v>
      </c>
      <c r="W225" s="79">
        <v>3</v>
      </c>
      <c r="X225" s="60"/>
      <c r="Y225" s="9">
        <v>1</v>
      </c>
      <c r="Z225" s="10"/>
      <c r="AA225" s="10"/>
      <c r="AB225" s="80"/>
      <c r="AC225" s="60"/>
    </row>
    <row r="226" spans="3:29" ht="12.75" hidden="1" outlineLevel="2" collapsed="1">
      <c r="C226" s="64"/>
      <c r="D226" s="64"/>
      <c r="E226" s="72"/>
      <c r="F226" s="73"/>
      <c r="G226" s="73"/>
      <c r="H226" s="73"/>
      <c r="I226" s="73"/>
      <c r="J226" s="73"/>
      <c r="K226" s="72"/>
      <c r="L226" s="72"/>
      <c r="M226" s="77" t="s">
        <v>54</v>
      </c>
      <c r="N226" s="71"/>
      <c r="O226" s="71"/>
      <c r="P226" s="71"/>
      <c r="Q226" s="71"/>
      <c r="R226" s="71"/>
      <c r="S226" s="71"/>
      <c r="T226" s="71"/>
      <c r="U226" s="11">
        <v>1</v>
      </c>
      <c r="V226" s="11">
        <v>1</v>
      </c>
      <c r="W226" s="81">
        <v>3</v>
      </c>
      <c r="X226" s="60"/>
      <c r="Y226" s="11">
        <v>1</v>
      </c>
      <c r="Z226" s="12"/>
      <c r="AA226" s="12"/>
      <c r="AB226" s="82"/>
      <c r="AC226" s="60"/>
    </row>
    <row r="227" spans="3:29" ht="12.75" hidden="1" outlineLevel="2">
      <c r="C227" s="64"/>
      <c r="D227" s="64"/>
      <c r="E227" s="72"/>
      <c r="F227" s="73"/>
      <c r="G227" s="73"/>
      <c r="H227" s="73"/>
      <c r="I227" s="73"/>
      <c r="J227" s="73"/>
      <c r="K227" s="72"/>
      <c r="L227" s="77" t="s">
        <v>133</v>
      </c>
      <c r="M227" s="77" t="s">
        <v>134</v>
      </c>
      <c r="N227" s="71"/>
      <c r="O227" s="71"/>
      <c r="P227" s="71"/>
      <c r="Q227" s="71"/>
      <c r="R227" s="71"/>
      <c r="S227" s="71"/>
      <c r="T227" s="71"/>
      <c r="U227" s="9">
        <v>2</v>
      </c>
      <c r="V227" s="9">
        <v>4</v>
      </c>
      <c r="W227" s="79">
        <v>1</v>
      </c>
      <c r="X227" s="60"/>
      <c r="Y227" s="9">
        <v>3</v>
      </c>
      <c r="Z227" s="9">
        <v>2</v>
      </c>
      <c r="AA227" s="9">
        <v>1</v>
      </c>
      <c r="AB227" s="79">
        <v>2</v>
      </c>
      <c r="AC227" s="60"/>
    </row>
    <row r="228" spans="3:29" ht="12.75" hidden="1" outlineLevel="2" collapsed="1">
      <c r="C228" s="64"/>
      <c r="D228" s="64"/>
      <c r="E228" s="72"/>
      <c r="F228" s="73"/>
      <c r="G228" s="73"/>
      <c r="H228" s="73"/>
      <c r="I228" s="73"/>
      <c r="J228" s="73"/>
      <c r="K228" s="72"/>
      <c r="L228" s="72"/>
      <c r="M228" s="77" t="s">
        <v>53</v>
      </c>
      <c r="N228" s="71"/>
      <c r="O228" s="71"/>
      <c r="P228" s="71"/>
      <c r="Q228" s="71"/>
      <c r="R228" s="71"/>
      <c r="S228" s="71"/>
      <c r="T228" s="71"/>
      <c r="U228" s="11">
        <v>2</v>
      </c>
      <c r="V228" s="11">
        <v>4</v>
      </c>
      <c r="W228" s="81">
        <v>1</v>
      </c>
      <c r="X228" s="60"/>
      <c r="Y228" s="11">
        <v>3</v>
      </c>
      <c r="Z228" s="11">
        <v>2</v>
      </c>
      <c r="AA228" s="11">
        <v>1</v>
      </c>
      <c r="AB228" s="81">
        <v>2</v>
      </c>
      <c r="AC228" s="60"/>
    </row>
    <row r="229" spans="3:29" ht="12.75" hidden="1" outlineLevel="2">
      <c r="C229" s="64"/>
      <c r="D229" s="64"/>
      <c r="E229" s="72"/>
      <c r="F229" s="73"/>
      <c r="G229" s="73"/>
      <c r="H229" s="73"/>
      <c r="I229" s="73"/>
      <c r="J229" s="73"/>
      <c r="K229" s="72"/>
      <c r="L229" s="77" t="s">
        <v>135</v>
      </c>
      <c r="M229" s="83" t="s">
        <v>136</v>
      </c>
      <c r="N229" s="71"/>
      <c r="O229" s="71"/>
      <c r="P229" s="71"/>
      <c r="Q229" s="71"/>
      <c r="R229" s="71"/>
      <c r="S229" s="71"/>
      <c r="T229" s="71"/>
      <c r="U229" s="9">
        <v>1</v>
      </c>
      <c r="V229" s="9">
        <v>1</v>
      </c>
      <c r="W229" s="79">
        <v>8</v>
      </c>
      <c r="X229" s="60"/>
      <c r="Y229" s="9">
        <v>10</v>
      </c>
      <c r="Z229" s="9">
        <v>14</v>
      </c>
      <c r="AA229" s="9">
        <v>11</v>
      </c>
      <c r="AB229" s="79">
        <v>17</v>
      </c>
      <c r="AC229" s="60"/>
    </row>
    <row r="230" spans="3:29" ht="12.75" hidden="1" outlineLevel="2" collapsed="1">
      <c r="C230" s="64"/>
      <c r="D230" s="64"/>
      <c r="E230" s="72"/>
      <c r="F230" s="73"/>
      <c r="G230" s="73"/>
      <c r="H230" s="73"/>
      <c r="I230" s="73"/>
      <c r="J230" s="73"/>
      <c r="K230" s="72"/>
      <c r="L230" s="72"/>
      <c r="M230" s="77" t="s">
        <v>50</v>
      </c>
      <c r="N230" s="71"/>
      <c r="O230" s="71"/>
      <c r="P230" s="71"/>
      <c r="Q230" s="71"/>
      <c r="R230" s="71"/>
      <c r="S230" s="71"/>
      <c r="T230" s="71"/>
      <c r="U230" s="11">
        <v>1</v>
      </c>
      <c r="V230" s="12"/>
      <c r="W230" s="81">
        <v>4</v>
      </c>
      <c r="X230" s="60"/>
      <c r="Y230" s="11">
        <v>2</v>
      </c>
      <c r="Z230" s="11">
        <v>1</v>
      </c>
      <c r="AA230" s="11">
        <v>1</v>
      </c>
      <c r="AB230" s="81">
        <v>1</v>
      </c>
      <c r="AC230" s="60"/>
    </row>
    <row r="231" spans="3:29" ht="12.75" hidden="1" outlineLevel="2" collapsed="1">
      <c r="C231" s="64"/>
      <c r="D231" s="64"/>
      <c r="E231" s="72"/>
      <c r="F231" s="73"/>
      <c r="G231" s="73"/>
      <c r="H231" s="73"/>
      <c r="I231" s="73"/>
      <c r="J231" s="73"/>
      <c r="K231" s="72"/>
      <c r="L231" s="72"/>
      <c r="M231" s="77" t="s">
        <v>37</v>
      </c>
      <c r="N231" s="71"/>
      <c r="O231" s="71"/>
      <c r="P231" s="71"/>
      <c r="Q231" s="71"/>
      <c r="R231" s="71"/>
      <c r="S231" s="71"/>
      <c r="T231" s="71"/>
      <c r="U231" s="12"/>
      <c r="V231" s="11">
        <v>1</v>
      </c>
      <c r="W231" s="81">
        <v>1</v>
      </c>
      <c r="X231" s="60"/>
      <c r="Y231" s="11">
        <v>2</v>
      </c>
      <c r="Z231" s="11">
        <v>4</v>
      </c>
      <c r="AA231" s="11">
        <v>1</v>
      </c>
      <c r="AB231" s="81">
        <v>1</v>
      </c>
      <c r="AC231" s="60"/>
    </row>
    <row r="232" spans="3:29" ht="12.75" hidden="1" outlineLevel="2" collapsed="1">
      <c r="C232" s="64"/>
      <c r="D232" s="64"/>
      <c r="E232" s="72"/>
      <c r="F232" s="73"/>
      <c r="G232" s="73"/>
      <c r="H232" s="73"/>
      <c r="I232" s="73"/>
      <c r="J232" s="73"/>
      <c r="K232" s="72"/>
      <c r="L232" s="72"/>
      <c r="M232" s="77" t="s">
        <v>50</v>
      </c>
      <c r="N232" s="71"/>
      <c r="O232" s="71"/>
      <c r="P232" s="71"/>
      <c r="Q232" s="71"/>
      <c r="R232" s="71"/>
      <c r="S232" s="71"/>
      <c r="T232" s="71"/>
      <c r="U232" s="12"/>
      <c r="V232" s="12"/>
      <c r="W232" s="81">
        <v>2</v>
      </c>
      <c r="X232" s="60"/>
      <c r="Y232" s="11">
        <v>3</v>
      </c>
      <c r="Z232" s="11">
        <v>5</v>
      </c>
      <c r="AA232" s="11">
        <v>7</v>
      </c>
      <c r="AB232" s="81">
        <v>13</v>
      </c>
      <c r="AC232" s="60"/>
    </row>
    <row r="233" spans="3:29" ht="12.75" hidden="1" outlineLevel="2" collapsed="1">
      <c r="C233" s="64"/>
      <c r="D233" s="64"/>
      <c r="E233" s="72"/>
      <c r="F233" s="73"/>
      <c r="G233" s="73"/>
      <c r="H233" s="73"/>
      <c r="I233" s="73"/>
      <c r="J233" s="73"/>
      <c r="K233" s="72"/>
      <c r="L233" s="72"/>
      <c r="M233" s="77" t="s">
        <v>61</v>
      </c>
      <c r="N233" s="71"/>
      <c r="O233" s="71"/>
      <c r="P233" s="71"/>
      <c r="Q233" s="71"/>
      <c r="R233" s="71"/>
      <c r="S233" s="71"/>
      <c r="T233" s="71"/>
      <c r="U233" s="12"/>
      <c r="V233" s="12"/>
      <c r="W233" s="81">
        <v>1</v>
      </c>
      <c r="X233" s="60"/>
      <c r="Y233" s="11">
        <v>1</v>
      </c>
      <c r="Z233" s="11">
        <v>1</v>
      </c>
      <c r="AA233" s="11">
        <v>2</v>
      </c>
      <c r="AB233" s="81">
        <v>2</v>
      </c>
      <c r="AC233" s="60"/>
    </row>
    <row r="234" spans="3:29" ht="12.75" hidden="1" outlineLevel="2" collapsed="1">
      <c r="C234" s="64"/>
      <c r="D234" s="64"/>
      <c r="E234" s="72"/>
      <c r="F234" s="73"/>
      <c r="G234" s="73"/>
      <c r="H234" s="73"/>
      <c r="I234" s="73"/>
      <c r="J234" s="73"/>
      <c r="K234" s="72"/>
      <c r="L234" s="72"/>
      <c r="M234" s="77" t="s">
        <v>32</v>
      </c>
      <c r="N234" s="71"/>
      <c r="O234" s="71"/>
      <c r="P234" s="71"/>
      <c r="Q234" s="71"/>
      <c r="R234" s="71"/>
      <c r="S234" s="71"/>
      <c r="T234" s="71"/>
      <c r="U234" s="12"/>
      <c r="V234" s="12"/>
      <c r="W234" s="82"/>
      <c r="X234" s="60"/>
      <c r="Y234" s="11">
        <v>1</v>
      </c>
      <c r="Z234" s="11">
        <v>1</v>
      </c>
      <c r="AA234" s="12"/>
      <c r="AB234" s="82"/>
      <c r="AC234" s="60"/>
    </row>
    <row r="235" spans="3:29" ht="12.75" hidden="1" outlineLevel="2" collapsed="1">
      <c r="C235" s="64"/>
      <c r="D235" s="64"/>
      <c r="E235" s="72"/>
      <c r="F235" s="73"/>
      <c r="G235" s="73"/>
      <c r="H235" s="73"/>
      <c r="I235" s="73"/>
      <c r="J235" s="73"/>
      <c r="K235" s="72"/>
      <c r="L235" s="72"/>
      <c r="M235" s="77" t="s">
        <v>37</v>
      </c>
      <c r="N235" s="71"/>
      <c r="O235" s="71"/>
      <c r="P235" s="71"/>
      <c r="Q235" s="71"/>
      <c r="R235" s="71"/>
      <c r="S235" s="71"/>
      <c r="T235" s="71"/>
      <c r="U235" s="12"/>
      <c r="V235" s="12"/>
      <c r="W235" s="82"/>
      <c r="X235" s="60"/>
      <c r="Y235" s="11">
        <v>1</v>
      </c>
      <c r="Z235" s="12"/>
      <c r="AA235" s="12"/>
      <c r="AB235" s="82"/>
      <c r="AC235" s="60"/>
    </row>
    <row r="236" spans="3:29" ht="12.75" hidden="1" outlineLevel="2" collapsed="1">
      <c r="C236" s="64"/>
      <c r="D236" s="64"/>
      <c r="E236" s="72"/>
      <c r="F236" s="73"/>
      <c r="G236" s="73"/>
      <c r="H236" s="73"/>
      <c r="I236" s="73"/>
      <c r="J236" s="73"/>
      <c r="K236" s="72"/>
      <c r="L236" s="72"/>
      <c r="M236" s="77" t="s">
        <v>86</v>
      </c>
      <c r="N236" s="71"/>
      <c r="O236" s="71"/>
      <c r="P236" s="71"/>
      <c r="Q236" s="71"/>
      <c r="R236" s="71"/>
      <c r="S236" s="71"/>
      <c r="T236" s="71"/>
      <c r="U236" s="12"/>
      <c r="V236" s="12"/>
      <c r="W236" s="82"/>
      <c r="X236" s="60"/>
      <c r="Y236" s="12"/>
      <c r="Z236" s="11">
        <v>1</v>
      </c>
      <c r="AA236" s="12"/>
      <c r="AB236" s="82"/>
      <c r="AC236" s="60"/>
    </row>
    <row r="237" spans="3:29" ht="12.75" hidden="1" outlineLevel="2" collapsed="1">
      <c r="C237" s="64"/>
      <c r="D237" s="64"/>
      <c r="E237" s="72"/>
      <c r="F237" s="73"/>
      <c r="G237" s="73"/>
      <c r="H237" s="73"/>
      <c r="I237" s="73"/>
      <c r="J237" s="73"/>
      <c r="K237" s="72"/>
      <c r="L237" s="72"/>
      <c r="M237" s="77" t="s">
        <v>32</v>
      </c>
      <c r="N237" s="71"/>
      <c r="O237" s="71"/>
      <c r="P237" s="71"/>
      <c r="Q237" s="71"/>
      <c r="R237" s="71"/>
      <c r="S237" s="71"/>
      <c r="T237" s="71"/>
      <c r="U237" s="12"/>
      <c r="V237" s="12"/>
      <c r="W237" s="82"/>
      <c r="X237" s="60"/>
      <c r="Y237" s="12"/>
      <c r="Z237" s="11">
        <v>1</v>
      </c>
      <c r="AA237" s="12"/>
      <c r="AB237" s="82"/>
      <c r="AC237" s="60"/>
    </row>
    <row r="238" spans="3:29" ht="12.75" hidden="1" outlineLevel="2">
      <c r="C238" s="64"/>
      <c r="D238" s="64"/>
      <c r="E238" s="72"/>
      <c r="F238" s="73"/>
      <c r="G238" s="73"/>
      <c r="H238" s="73"/>
      <c r="I238" s="73"/>
      <c r="J238" s="73"/>
      <c r="K238" s="72"/>
      <c r="L238" s="77" t="s">
        <v>137</v>
      </c>
      <c r="M238" s="77" t="s">
        <v>138</v>
      </c>
      <c r="N238" s="71"/>
      <c r="O238" s="71"/>
      <c r="P238" s="71"/>
      <c r="Q238" s="71"/>
      <c r="R238" s="71"/>
      <c r="S238" s="71"/>
      <c r="T238" s="71"/>
      <c r="U238" s="9">
        <v>7</v>
      </c>
      <c r="V238" s="9">
        <v>9</v>
      </c>
      <c r="W238" s="79">
        <v>15</v>
      </c>
      <c r="X238" s="60"/>
      <c r="Y238" s="9">
        <v>7</v>
      </c>
      <c r="Z238" s="9">
        <v>1</v>
      </c>
      <c r="AA238" s="9">
        <v>4</v>
      </c>
      <c r="AB238" s="79">
        <v>3</v>
      </c>
      <c r="AC238" s="60"/>
    </row>
    <row r="239" spans="3:29" ht="12.75" hidden="1" outlineLevel="2" collapsed="1">
      <c r="C239" s="64"/>
      <c r="D239" s="64"/>
      <c r="E239" s="72"/>
      <c r="F239" s="73"/>
      <c r="G239" s="73"/>
      <c r="H239" s="73"/>
      <c r="I239" s="73"/>
      <c r="J239" s="73"/>
      <c r="K239" s="72"/>
      <c r="L239" s="72"/>
      <c r="M239" s="77" t="s">
        <v>81</v>
      </c>
      <c r="N239" s="71"/>
      <c r="O239" s="71"/>
      <c r="P239" s="71"/>
      <c r="Q239" s="71"/>
      <c r="R239" s="71"/>
      <c r="S239" s="71"/>
      <c r="T239" s="71"/>
      <c r="U239" s="11">
        <v>7</v>
      </c>
      <c r="V239" s="11">
        <v>9</v>
      </c>
      <c r="W239" s="81">
        <v>15</v>
      </c>
      <c r="X239" s="60"/>
      <c r="Y239" s="11">
        <v>7</v>
      </c>
      <c r="Z239" s="11">
        <v>1</v>
      </c>
      <c r="AA239" s="11">
        <v>4</v>
      </c>
      <c r="AB239" s="81">
        <v>3</v>
      </c>
      <c r="AC239" s="60"/>
    </row>
    <row r="240" spans="3:29" ht="12.75" hidden="1" outlineLevel="2">
      <c r="C240" s="64"/>
      <c r="D240" s="64"/>
      <c r="E240" s="72"/>
      <c r="F240" s="73"/>
      <c r="G240" s="73"/>
      <c r="H240" s="73"/>
      <c r="I240" s="73"/>
      <c r="J240" s="73"/>
      <c r="K240" s="72"/>
      <c r="L240" s="77" t="s">
        <v>139</v>
      </c>
      <c r="M240" s="77" t="s">
        <v>140</v>
      </c>
      <c r="N240" s="71"/>
      <c r="O240" s="71"/>
      <c r="P240" s="71"/>
      <c r="Q240" s="71"/>
      <c r="R240" s="71"/>
      <c r="S240" s="71"/>
      <c r="T240" s="71"/>
      <c r="U240" s="9">
        <v>3</v>
      </c>
      <c r="V240" s="9">
        <v>5</v>
      </c>
      <c r="W240" s="79">
        <v>4</v>
      </c>
      <c r="X240" s="60"/>
      <c r="Y240" s="9">
        <v>4</v>
      </c>
      <c r="Z240" s="9">
        <v>3</v>
      </c>
      <c r="AA240" s="9">
        <v>5</v>
      </c>
      <c r="AB240" s="79">
        <v>7</v>
      </c>
      <c r="AC240" s="60"/>
    </row>
    <row r="241" spans="3:29" ht="12.75" hidden="1" outlineLevel="2" collapsed="1">
      <c r="C241" s="64"/>
      <c r="D241" s="64"/>
      <c r="E241" s="72"/>
      <c r="F241" s="73"/>
      <c r="G241" s="73"/>
      <c r="H241" s="73"/>
      <c r="I241" s="73"/>
      <c r="J241" s="73"/>
      <c r="K241" s="72"/>
      <c r="L241" s="72"/>
      <c r="M241" s="77" t="s">
        <v>32</v>
      </c>
      <c r="N241" s="71"/>
      <c r="O241" s="71"/>
      <c r="P241" s="71"/>
      <c r="Q241" s="71"/>
      <c r="R241" s="71"/>
      <c r="S241" s="71"/>
      <c r="T241" s="71"/>
      <c r="U241" s="11">
        <v>3</v>
      </c>
      <c r="V241" s="11">
        <v>5</v>
      </c>
      <c r="W241" s="81">
        <v>4</v>
      </c>
      <c r="X241" s="60"/>
      <c r="Y241" s="11">
        <v>4</v>
      </c>
      <c r="Z241" s="11">
        <v>3</v>
      </c>
      <c r="AA241" s="11">
        <v>5</v>
      </c>
      <c r="AB241" s="81">
        <v>7</v>
      </c>
      <c r="AC241" s="60"/>
    </row>
    <row r="242" spans="3:29" ht="12.75" hidden="1" outlineLevel="2">
      <c r="C242" s="64"/>
      <c r="D242" s="64"/>
      <c r="E242" s="72"/>
      <c r="F242" s="73"/>
      <c r="G242" s="73"/>
      <c r="H242" s="73"/>
      <c r="I242" s="73"/>
      <c r="J242" s="73"/>
      <c r="K242" s="72"/>
      <c r="L242" s="77" t="s">
        <v>141</v>
      </c>
      <c r="M242" s="77" t="s">
        <v>142</v>
      </c>
      <c r="N242" s="71"/>
      <c r="O242" s="71"/>
      <c r="P242" s="71"/>
      <c r="Q242" s="71"/>
      <c r="R242" s="71"/>
      <c r="S242" s="71"/>
      <c r="T242" s="71"/>
      <c r="U242" s="9">
        <v>16</v>
      </c>
      <c r="V242" s="9">
        <v>15</v>
      </c>
      <c r="W242" s="79">
        <v>11</v>
      </c>
      <c r="X242" s="60"/>
      <c r="Y242" s="9">
        <v>7</v>
      </c>
      <c r="Z242" s="9">
        <v>5</v>
      </c>
      <c r="AA242" s="9">
        <v>2</v>
      </c>
      <c r="AB242" s="79">
        <v>1</v>
      </c>
      <c r="AC242" s="60"/>
    </row>
    <row r="243" spans="3:29" ht="12.75" hidden="1" outlineLevel="2" collapsed="1">
      <c r="C243" s="64"/>
      <c r="D243" s="64"/>
      <c r="E243" s="72"/>
      <c r="F243" s="73"/>
      <c r="G243" s="73"/>
      <c r="H243" s="73"/>
      <c r="I243" s="73"/>
      <c r="J243" s="73"/>
      <c r="K243" s="72"/>
      <c r="L243" s="72"/>
      <c r="M243" s="77" t="s">
        <v>32</v>
      </c>
      <c r="N243" s="71"/>
      <c r="O243" s="71"/>
      <c r="P243" s="71"/>
      <c r="Q243" s="71"/>
      <c r="R243" s="71"/>
      <c r="S243" s="71"/>
      <c r="T243" s="71"/>
      <c r="U243" s="11">
        <v>16</v>
      </c>
      <c r="V243" s="11">
        <v>15</v>
      </c>
      <c r="W243" s="81">
        <v>11</v>
      </c>
      <c r="X243" s="60"/>
      <c r="Y243" s="11">
        <v>7</v>
      </c>
      <c r="Z243" s="11">
        <v>5</v>
      </c>
      <c r="AA243" s="11">
        <v>2</v>
      </c>
      <c r="AB243" s="81">
        <v>1</v>
      </c>
      <c r="AC243" s="60"/>
    </row>
    <row r="244" spans="3:29" ht="12.75" hidden="1" outlineLevel="2">
      <c r="C244" s="64"/>
      <c r="D244" s="64"/>
      <c r="E244" s="72"/>
      <c r="F244" s="73"/>
      <c r="G244" s="73"/>
      <c r="H244" s="73"/>
      <c r="I244" s="73"/>
      <c r="J244" s="73"/>
      <c r="K244" s="72"/>
      <c r="L244" s="77" t="s">
        <v>143</v>
      </c>
      <c r="M244" s="77" t="s">
        <v>144</v>
      </c>
      <c r="N244" s="71"/>
      <c r="O244" s="71"/>
      <c r="P244" s="71"/>
      <c r="Q244" s="71"/>
      <c r="R244" s="71"/>
      <c r="S244" s="71"/>
      <c r="T244" s="71"/>
      <c r="U244" s="9">
        <v>19</v>
      </c>
      <c r="V244" s="9">
        <v>25</v>
      </c>
      <c r="W244" s="79">
        <v>14</v>
      </c>
      <c r="X244" s="60"/>
      <c r="Y244" s="9">
        <v>14</v>
      </c>
      <c r="Z244" s="9">
        <v>11</v>
      </c>
      <c r="AA244" s="9">
        <v>6</v>
      </c>
      <c r="AB244" s="79">
        <v>6</v>
      </c>
      <c r="AC244" s="60"/>
    </row>
    <row r="245" spans="3:29" ht="12.75" hidden="1" outlineLevel="2" collapsed="1">
      <c r="C245" s="64"/>
      <c r="D245" s="64"/>
      <c r="E245" s="72"/>
      <c r="F245" s="73"/>
      <c r="G245" s="73"/>
      <c r="H245" s="73"/>
      <c r="I245" s="73"/>
      <c r="J245" s="73"/>
      <c r="K245" s="72"/>
      <c r="L245" s="72"/>
      <c r="M245" s="77" t="s">
        <v>32</v>
      </c>
      <c r="N245" s="71"/>
      <c r="O245" s="71"/>
      <c r="P245" s="71"/>
      <c r="Q245" s="71"/>
      <c r="R245" s="71"/>
      <c r="S245" s="71"/>
      <c r="T245" s="71"/>
      <c r="U245" s="11">
        <v>19</v>
      </c>
      <c r="V245" s="11">
        <v>25</v>
      </c>
      <c r="W245" s="81">
        <v>14</v>
      </c>
      <c r="X245" s="60"/>
      <c r="Y245" s="11">
        <v>14</v>
      </c>
      <c r="Z245" s="11">
        <v>11</v>
      </c>
      <c r="AA245" s="11">
        <v>6</v>
      </c>
      <c r="AB245" s="81">
        <v>6</v>
      </c>
      <c r="AC245" s="60"/>
    </row>
    <row r="246" spans="3:29" ht="12.75" hidden="1" outlineLevel="2">
      <c r="C246" s="64"/>
      <c r="D246" s="64"/>
      <c r="E246" s="72"/>
      <c r="F246" s="73"/>
      <c r="G246" s="73"/>
      <c r="H246" s="73"/>
      <c r="I246" s="73"/>
      <c r="J246" s="73"/>
      <c r="K246" s="72"/>
      <c r="L246" s="77" t="s">
        <v>145</v>
      </c>
      <c r="M246" s="77" t="s">
        <v>146</v>
      </c>
      <c r="N246" s="71"/>
      <c r="O246" s="71"/>
      <c r="P246" s="71"/>
      <c r="Q246" s="71"/>
      <c r="R246" s="71"/>
      <c r="S246" s="71"/>
      <c r="T246" s="71"/>
      <c r="U246" s="9">
        <v>4</v>
      </c>
      <c r="V246" s="9">
        <v>2</v>
      </c>
      <c r="W246" s="79">
        <v>3</v>
      </c>
      <c r="X246" s="60"/>
      <c r="Y246" s="9">
        <v>2</v>
      </c>
      <c r="Z246" s="9">
        <v>4</v>
      </c>
      <c r="AA246" s="9">
        <v>7</v>
      </c>
      <c r="AB246" s="79">
        <v>7</v>
      </c>
      <c r="AC246" s="60"/>
    </row>
    <row r="247" spans="3:29" ht="12.75" hidden="1" outlineLevel="2" collapsed="1">
      <c r="C247" s="64"/>
      <c r="D247" s="64"/>
      <c r="E247" s="72"/>
      <c r="F247" s="73"/>
      <c r="G247" s="73"/>
      <c r="H247" s="73"/>
      <c r="I247" s="73"/>
      <c r="J247" s="73"/>
      <c r="K247" s="72"/>
      <c r="L247" s="72"/>
      <c r="M247" s="77" t="s">
        <v>50</v>
      </c>
      <c r="N247" s="71"/>
      <c r="O247" s="71"/>
      <c r="P247" s="71"/>
      <c r="Q247" s="71"/>
      <c r="R247" s="71"/>
      <c r="S247" s="71"/>
      <c r="T247" s="71"/>
      <c r="U247" s="11">
        <v>4</v>
      </c>
      <c r="V247" s="11">
        <v>2</v>
      </c>
      <c r="W247" s="81">
        <v>3</v>
      </c>
      <c r="X247" s="60"/>
      <c r="Y247" s="11">
        <v>2</v>
      </c>
      <c r="Z247" s="11">
        <v>4</v>
      </c>
      <c r="AA247" s="11">
        <v>7</v>
      </c>
      <c r="AB247" s="81">
        <v>7</v>
      </c>
      <c r="AC247" s="60"/>
    </row>
    <row r="248" spans="3:29" ht="12.75" hidden="1" outlineLevel="2">
      <c r="C248" s="64"/>
      <c r="D248" s="64"/>
      <c r="E248" s="72"/>
      <c r="F248" s="73"/>
      <c r="G248" s="73"/>
      <c r="H248" s="73"/>
      <c r="I248" s="73"/>
      <c r="J248" s="73"/>
      <c r="K248" s="72"/>
      <c r="L248" s="77" t="s">
        <v>147</v>
      </c>
      <c r="M248" s="77" t="s">
        <v>148</v>
      </c>
      <c r="N248" s="71"/>
      <c r="O248" s="71"/>
      <c r="P248" s="71"/>
      <c r="Q248" s="71"/>
      <c r="R248" s="71"/>
      <c r="S248" s="71"/>
      <c r="T248" s="71"/>
      <c r="U248" s="9">
        <v>6</v>
      </c>
      <c r="V248" s="9">
        <v>4</v>
      </c>
      <c r="W248" s="79">
        <v>1</v>
      </c>
      <c r="X248" s="60"/>
      <c r="Y248" s="9">
        <v>1</v>
      </c>
      <c r="Z248" s="9">
        <v>1</v>
      </c>
      <c r="AA248" s="10"/>
      <c r="AB248" s="80"/>
      <c r="AC248" s="60"/>
    </row>
    <row r="249" spans="3:29" ht="12.75" hidden="1" outlineLevel="2" collapsed="1">
      <c r="C249" s="64"/>
      <c r="D249" s="64"/>
      <c r="E249" s="72"/>
      <c r="F249" s="73"/>
      <c r="G249" s="73"/>
      <c r="H249" s="73"/>
      <c r="I249" s="73"/>
      <c r="J249" s="73"/>
      <c r="K249" s="72"/>
      <c r="L249" s="72"/>
      <c r="M249" s="77" t="s">
        <v>32</v>
      </c>
      <c r="N249" s="71"/>
      <c r="O249" s="71"/>
      <c r="P249" s="71"/>
      <c r="Q249" s="71"/>
      <c r="R249" s="71"/>
      <c r="S249" s="71"/>
      <c r="T249" s="71"/>
      <c r="U249" s="11">
        <v>6</v>
      </c>
      <c r="V249" s="11">
        <v>4</v>
      </c>
      <c r="W249" s="81">
        <v>1</v>
      </c>
      <c r="X249" s="60"/>
      <c r="Y249" s="11">
        <v>1</v>
      </c>
      <c r="Z249" s="11">
        <v>1</v>
      </c>
      <c r="AA249" s="12"/>
      <c r="AB249" s="82"/>
      <c r="AC249" s="60"/>
    </row>
    <row r="250" spans="3:29" ht="12.75" hidden="1" outlineLevel="2">
      <c r="C250" s="64"/>
      <c r="D250" s="64"/>
      <c r="E250" s="72"/>
      <c r="F250" s="73"/>
      <c r="G250" s="73"/>
      <c r="H250" s="73"/>
      <c r="I250" s="73"/>
      <c r="J250" s="73"/>
      <c r="K250" s="72"/>
      <c r="L250" s="77" t="s">
        <v>149</v>
      </c>
      <c r="M250" s="77" t="s">
        <v>150</v>
      </c>
      <c r="N250" s="71"/>
      <c r="O250" s="71"/>
      <c r="P250" s="71"/>
      <c r="Q250" s="71"/>
      <c r="R250" s="71"/>
      <c r="S250" s="71"/>
      <c r="T250" s="71"/>
      <c r="U250" s="9">
        <v>3</v>
      </c>
      <c r="V250" s="9">
        <v>8</v>
      </c>
      <c r="W250" s="79">
        <v>3</v>
      </c>
      <c r="X250" s="60"/>
      <c r="Y250" s="9">
        <v>1</v>
      </c>
      <c r="Z250" s="10"/>
      <c r="AA250" s="9">
        <v>3</v>
      </c>
      <c r="AB250" s="79">
        <v>3</v>
      </c>
      <c r="AC250" s="60"/>
    </row>
    <row r="251" spans="3:29" ht="12.75" hidden="1" outlineLevel="2" collapsed="1">
      <c r="C251" s="64"/>
      <c r="D251" s="64"/>
      <c r="E251" s="72"/>
      <c r="F251" s="73"/>
      <c r="G251" s="73"/>
      <c r="H251" s="73"/>
      <c r="I251" s="73"/>
      <c r="J251" s="73"/>
      <c r="K251" s="72"/>
      <c r="L251" s="72"/>
      <c r="M251" s="77" t="s">
        <v>81</v>
      </c>
      <c r="N251" s="71"/>
      <c r="O251" s="71"/>
      <c r="P251" s="71"/>
      <c r="Q251" s="71"/>
      <c r="R251" s="71"/>
      <c r="S251" s="71"/>
      <c r="T251" s="71"/>
      <c r="U251" s="11">
        <v>3</v>
      </c>
      <c r="V251" s="11">
        <v>8</v>
      </c>
      <c r="W251" s="81">
        <v>3</v>
      </c>
      <c r="X251" s="60"/>
      <c r="Y251" s="11">
        <v>1</v>
      </c>
      <c r="Z251" s="12"/>
      <c r="AA251" s="11">
        <v>3</v>
      </c>
      <c r="AB251" s="81">
        <v>3</v>
      </c>
      <c r="AC251" s="60"/>
    </row>
    <row r="252" spans="3:29" ht="12.75" hidden="1" outlineLevel="2">
      <c r="C252" s="64"/>
      <c r="D252" s="64"/>
      <c r="E252" s="72"/>
      <c r="F252" s="73"/>
      <c r="G252" s="73"/>
      <c r="H252" s="73"/>
      <c r="I252" s="73"/>
      <c r="J252" s="73"/>
      <c r="K252" s="72"/>
      <c r="L252" s="77" t="s">
        <v>151</v>
      </c>
      <c r="M252" s="77" t="s">
        <v>152</v>
      </c>
      <c r="N252" s="71"/>
      <c r="O252" s="71"/>
      <c r="P252" s="71"/>
      <c r="Q252" s="71"/>
      <c r="R252" s="71"/>
      <c r="S252" s="71"/>
      <c r="T252" s="71"/>
      <c r="U252" s="9">
        <v>22</v>
      </c>
      <c r="V252" s="9">
        <v>20</v>
      </c>
      <c r="W252" s="79">
        <v>19</v>
      </c>
      <c r="X252" s="60"/>
      <c r="Y252" s="9">
        <v>20</v>
      </c>
      <c r="Z252" s="9">
        <v>22</v>
      </c>
      <c r="AA252" s="9">
        <v>17</v>
      </c>
      <c r="AB252" s="79">
        <v>12</v>
      </c>
      <c r="AC252" s="60"/>
    </row>
    <row r="253" spans="3:29" ht="12.75" hidden="1" outlineLevel="2" collapsed="1">
      <c r="C253" s="64"/>
      <c r="D253" s="64"/>
      <c r="E253" s="72"/>
      <c r="F253" s="73"/>
      <c r="G253" s="73"/>
      <c r="H253" s="73"/>
      <c r="I253" s="73"/>
      <c r="J253" s="73"/>
      <c r="K253" s="72"/>
      <c r="L253" s="72"/>
      <c r="M253" s="77" t="s">
        <v>54</v>
      </c>
      <c r="N253" s="71"/>
      <c r="O253" s="71"/>
      <c r="P253" s="71"/>
      <c r="Q253" s="71"/>
      <c r="R253" s="71"/>
      <c r="S253" s="71"/>
      <c r="T253" s="71"/>
      <c r="U253" s="11">
        <v>22</v>
      </c>
      <c r="V253" s="11">
        <v>20</v>
      </c>
      <c r="W253" s="81">
        <v>19</v>
      </c>
      <c r="X253" s="60"/>
      <c r="Y253" s="11">
        <v>20</v>
      </c>
      <c r="Z253" s="11">
        <v>22</v>
      </c>
      <c r="AA253" s="11">
        <v>17</v>
      </c>
      <c r="AB253" s="81">
        <v>12</v>
      </c>
      <c r="AC253" s="60"/>
    </row>
    <row r="254" spans="3:29" ht="12.75" hidden="1" outlineLevel="2">
      <c r="C254" s="64"/>
      <c r="D254" s="64"/>
      <c r="E254" s="72"/>
      <c r="F254" s="73"/>
      <c r="G254" s="73"/>
      <c r="H254" s="73"/>
      <c r="I254" s="73"/>
      <c r="J254" s="73"/>
      <c r="K254" s="72"/>
      <c r="L254" s="77" t="s">
        <v>153</v>
      </c>
      <c r="M254" s="77" t="s">
        <v>154</v>
      </c>
      <c r="N254" s="71"/>
      <c r="O254" s="71"/>
      <c r="P254" s="71"/>
      <c r="Q254" s="71"/>
      <c r="R254" s="71"/>
      <c r="S254" s="71"/>
      <c r="T254" s="71"/>
      <c r="U254" s="9">
        <v>3</v>
      </c>
      <c r="V254" s="9">
        <v>4</v>
      </c>
      <c r="W254" s="79">
        <v>2</v>
      </c>
      <c r="X254" s="60"/>
      <c r="Y254" s="9">
        <v>5</v>
      </c>
      <c r="Z254" s="9">
        <v>1</v>
      </c>
      <c r="AA254" s="9">
        <v>1</v>
      </c>
      <c r="AB254" s="79">
        <v>1</v>
      </c>
      <c r="AC254" s="60"/>
    </row>
    <row r="255" spans="3:29" ht="12.75" hidden="1" outlineLevel="2" collapsed="1">
      <c r="C255" s="64"/>
      <c r="D255" s="64"/>
      <c r="E255" s="72"/>
      <c r="F255" s="73"/>
      <c r="G255" s="73"/>
      <c r="H255" s="73"/>
      <c r="I255" s="73"/>
      <c r="J255" s="73"/>
      <c r="K255" s="72"/>
      <c r="L255" s="72"/>
      <c r="M255" s="77" t="s">
        <v>32</v>
      </c>
      <c r="N255" s="71"/>
      <c r="O255" s="71"/>
      <c r="P255" s="71"/>
      <c r="Q255" s="71"/>
      <c r="R255" s="71"/>
      <c r="S255" s="71"/>
      <c r="T255" s="71"/>
      <c r="U255" s="11">
        <v>3</v>
      </c>
      <c r="V255" s="11">
        <v>4</v>
      </c>
      <c r="W255" s="81">
        <v>2</v>
      </c>
      <c r="X255" s="60"/>
      <c r="Y255" s="11">
        <v>5</v>
      </c>
      <c r="Z255" s="11">
        <v>1</v>
      </c>
      <c r="AA255" s="11">
        <v>1</v>
      </c>
      <c r="AB255" s="81">
        <v>1</v>
      </c>
      <c r="AC255" s="60"/>
    </row>
    <row r="256" spans="3:29" ht="12.75" hidden="1" outlineLevel="2">
      <c r="C256" s="64"/>
      <c r="D256" s="64"/>
      <c r="E256" s="72"/>
      <c r="F256" s="73"/>
      <c r="G256" s="73"/>
      <c r="H256" s="73"/>
      <c r="I256" s="73"/>
      <c r="J256" s="73"/>
      <c r="K256" s="72"/>
      <c r="L256" s="77" t="s">
        <v>155</v>
      </c>
      <c r="M256" s="77" t="s">
        <v>156</v>
      </c>
      <c r="N256" s="71"/>
      <c r="O256" s="71"/>
      <c r="P256" s="71"/>
      <c r="Q256" s="71"/>
      <c r="R256" s="71"/>
      <c r="S256" s="71"/>
      <c r="T256" s="71"/>
      <c r="U256" s="9">
        <v>2</v>
      </c>
      <c r="V256" s="9">
        <v>6</v>
      </c>
      <c r="W256" s="79">
        <v>3</v>
      </c>
      <c r="X256" s="60"/>
      <c r="Y256" s="9">
        <v>3</v>
      </c>
      <c r="Z256" s="9">
        <v>3</v>
      </c>
      <c r="AA256" s="9">
        <v>5</v>
      </c>
      <c r="AB256" s="79">
        <v>6</v>
      </c>
      <c r="AC256" s="60"/>
    </row>
    <row r="257" spans="3:29" ht="12.75" hidden="1" outlineLevel="2" collapsed="1">
      <c r="C257" s="64"/>
      <c r="D257" s="64"/>
      <c r="E257" s="72"/>
      <c r="F257" s="73"/>
      <c r="G257" s="73"/>
      <c r="H257" s="73"/>
      <c r="I257" s="73"/>
      <c r="J257" s="73"/>
      <c r="K257" s="72"/>
      <c r="L257" s="72"/>
      <c r="M257" s="77" t="s">
        <v>54</v>
      </c>
      <c r="N257" s="71"/>
      <c r="O257" s="71"/>
      <c r="P257" s="71"/>
      <c r="Q257" s="71"/>
      <c r="R257" s="71"/>
      <c r="S257" s="71"/>
      <c r="T257" s="71"/>
      <c r="U257" s="11">
        <v>2</v>
      </c>
      <c r="V257" s="11">
        <v>6</v>
      </c>
      <c r="W257" s="81">
        <v>3</v>
      </c>
      <c r="X257" s="60"/>
      <c r="Y257" s="11">
        <v>3</v>
      </c>
      <c r="Z257" s="11">
        <v>3</v>
      </c>
      <c r="AA257" s="11">
        <v>5</v>
      </c>
      <c r="AB257" s="81">
        <v>6</v>
      </c>
      <c r="AC257" s="60"/>
    </row>
    <row r="258" spans="3:29" ht="12.75" hidden="1" outlineLevel="2">
      <c r="C258" s="64"/>
      <c r="D258" s="64"/>
      <c r="E258" s="72"/>
      <c r="F258" s="73"/>
      <c r="G258" s="73"/>
      <c r="H258" s="73"/>
      <c r="I258" s="73"/>
      <c r="J258" s="73"/>
      <c r="K258" s="72"/>
      <c r="L258" s="77" t="s">
        <v>157</v>
      </c>
      <c r="M258" s="77" t="s">
        <v>158</v>
      </c>
      <c r="N258" s="71"/>
      <c r="O258" s="71"/>
      <c r="P258" s="71"/>
      <c r="Q258" s="71"/>
      <c r="R258" s="71"/>
      <c r="S258" s="71"/>
      <c r="T258" s="71"/>
      <c r="U258" s="9">
        <v>3</v>
      </c>
      <c r="V258" s="9">
        <v>5</v>
      </c>
      <c r="W258" s="79">
        <v>4</v>
      </c>
      <c r="X258" s="60"/>
      <c r="Y258" s="9">
        <v>1</v>
      </c>
      <c r="Z258" s="9">
        <v>4</v>
      </c>
      <c r="AA258" s="9">
        <v>2</v>
      </c>
      <c r="AB258" s="79">
        <v>1</v>
      </c>
      <c r="AC258" s="60"/>
    </row>
    <row r="259" spans="3:29" ht="12.75" hidden="1" outlineLevel="2" collapsed="1">
      <c r="C259" s="64"/>
      <c r="D259" s="64"/>
      <c r="E259" s="72"/>
      <c r="F259" s="73"/>
      <c r="G259" s="73"/>
      <c r="H259" s="73"/>
      <c r="I259" s="73"/>
      <c r="J259" s="73"/>
      <c r="K259" s="72"/>
      <c r="L259" s="72"/>
      <c r="M259" s="77" t="s">
        <v>53</v>
      </c>
      <c r="N259" s="71"/>
      <c r="O259" s="71"/>
      <c r="P259" s="71"/>
      <c r="Q259" s="71"/>
      <c r="R259" s="71"/>
      <c r="S259" s="71"/>
      <c r="T259" s="71"/>
      <c r="U259" s="11">
        <v>3</v>
      </c>
      <c r="V259" s="11">
        <v>5</v>
      </c>
      <c r="W259" s="81">
        <v>4</v>
      </c>
      <c r="X259" s="60"/>
      <c r="Y259" s="11">
        <v>1</v>
      </c>
      <c r="Z259" s="11">
        <v>4</v>
      </c>
      <c r="AA259" s="11">
        <v>2</v>
      </c>
      <c r="AB259" s="81">
        <v>1</v>
      </c>
      <c r="AC259" s="60"/>
    </row>
    <row r="260" spans="3:29" ht="12.75" hidden="1" outlineLevel="2">
      <c r="C260" s="64"/>
      <c r="D260" s="64"/>
      <c r="E260" s="72"/>
      <c r="F260" s="73"/>
      <c r="G260" s="73"/>
      <c r="H260" s="73"/>
      <c r="I260" s="73"/>
      <c r="J260" s="73"/>
      <c r="K260" s="72"/>
      <c r="L260" s="77" t="s">
        <v>159</v>
      </c>
      <c r="M260" s="83" t="s">
        <v>160</v>
      </c>
      <c r="N260" s="71"/>
      <c r="O260" s="71"/>
      <c r="P260" s="71"/>
      <c r="Q260" s="71"/>
      <c r="R260" s="71"/>
      <c r="S260" s="71"/>
      <c r="T260" s="71"/>
      <c r="U260" s="9">
        <v>2</v>
      </c>
      <c r="V260" s="9">
        <v>3</v>
      </c>
      <c r="W260" s="79">
        <v>1</v>
      </c>
      <c r="X260" s="60"/>
      <c r="Y260" s="9">
        <v>1</v>
      </c>
      <c r="Z260" s="10"/>
      <c r="AA260" s="10"/>
      <c r="AB260" s="80"/>
      <c r="AC260" s="60"/>
    </row>
    <row r="261" spans="3:29" ht="12.75" hidden="1" outlineLevel="2" collapsed="1">
      <c r="C261" s="64"/>
      <c r="D261" s="64"/>
      <c r="E261" s="72"/>
      <c r="F261" s="73"/>
      <c r="G261" s="73"/>
      <c r="H261" s="73"/>
      <c r="I261" s="73"/>
      <c r="J261" s="73"/>
      <c r="K261" s="72"/>
      <c r="L261" s="72"/>
      <c r="M261" s="77" t="s">
        <v>32</v>
      </c>
      <c r="N261" s="71"/>
      <c r="O261" s="71"/>
      <c r="P261" s="71"/>
      <c r="Q261" s="71"/>
      <c r="R261" s="71"/>
      <c r="S261" s="71"/>
      <c r="T261" s="71"/>
      <c r="U261" s="11">
        <v>2</v>
      </c>
      <c r="V261" s="11">
        <v>3</v>
      </c>
      <c r="W261" s="81">
        <v>1</v>
      </c>
      <c r="X261" s="60"/>
      <c r="Y261" s="11">
        <v>1</v>
      </c>
      <c r="Z261" s="12"/>
      <c r="AA261" s="12"/>
      <c r="AB261" s="82"/>
      <c r="AC261" s="60"/>
    </row>
    <row r="262" spans="3:29" ht="12.75" hidden="1" outlineLevel="2">
      <c r="C262" s="64"/>
      <c r="D262" s="64"/>
      <c r="E262" s="72"/>
      <c r="F262" s="73"/>
      <c r="G262" s="73"/>
      <c r="H262" s="73"/>
      <c r="I262" s="73"/>
      <c r="J262" s="73"/>
      <c r="K262" s="72"/>
      <c r="L262" s="77" t="s">
        <v>161</v>
      </c>
      <c r="M262" s="77" t="s">
        <v>162</v>
      </c>
      <c r="N262" s="71"/>
      <c r="O262" s="71"/>
      <c r="P262" s="71"/>
      <c r="Q262" s="71"/>
      <c r="R262" s="71"/>
      <c r="S262" s="71"/>
      <c r="T262" s="71"/>
      <c r="U262" s="9">
        <v>1</v>
      </c>
      <c r="V262" s="10"/>
      <c r="W262" s="80"/>
      <c r="X262" s="60"/>
      <c r="Y262" s="10"/>
      <c r="Z262" s="9">
        <v>1</v>
      </c>
      <c r="AA262" s="9">
        <v>1</v>
      </c>
      <c r="AB262" s="80"/>
      <c r="AC262" s="60"/>
    </row>
    <row r="263" spans="3:29" ht="12.75" hidden="1" outlineLevel="2" collapsed="1">
      <c r="C263" s="64"/>
      <c r="D263" s="64"/>
      <c r="E263" s="72"/>
      <c r="F263" s="73"/>
      <c r="G263" s="73"/>
      <c r="H263" s="73"/>
      <c r="I263" s="73"/>
      <c r="J263" s="73"/>
      <c r="K263" s="72"/>
      <c r="L263" s="72"/>
      <c r="M263" s="77" t="s">
        <v>32</v>
      </c>
      <c r="N263" s="71"/>
      <c r="O263" s="71"/>
      <c r="P263" s="71"/>
      <c r="Q263" s="71"/>
      <c r="R263" s="71"/>
      <c r="S263" s="71"/>
      <c r="T263" s="71"/>
      <c r="U263" s="11">
        <v>1</v>
      </c>
      <c r="V263" s="12"/>
      <c r="W263" s="82"/>
      <c r="X263" s="60"/>
      <c r="Y263" s="12"/>
      <c r="Z263" s="11">
        <v>1</v>
      </c>
      <c r="AA263" s="11">
        <v>1</v>
      </c>
      <c r="AB263" s="82"/>
      <c r="AC263" s="60"/>
    </row>
    <row r="264" spans="3:29" ht="12.75" hidden="1" outlineLevel="2">
      <c r="C264" s="64"/>
      <c r="D264" s="64"/>
      <c r="E264" s="72"/>
      <c r="F264" s="73"/>
      <c r="G264" s="73"/>
      <c r="H264" s="73"/>
      <c r="I264" s="73"/>
      <c r="J264" s="73"/>
      <c r="K264" s="72"/>
      <c r="L264" s="77" t="s">
        <v>163</v>
      </c>
      <c r="M264" s="77" t="s">
        <v>164</v>
      </c>
      <c r="N264" s="71"/>
      <c r="O264" s="71"/>
      <c r="P264" s="71"/>
      <c r="Q264" s="71"/>
      <c r="R264" s="71"/>
      <c r="S264" s="71"/>
      <c r="T264" s="71"/>
      <c r="U264" s="9">
        <v>7</v>
      </c>
      <c r="V264" s="9">
        <v>10</v>
      </c>
      <c r="W264" s="79">
        <v>11</v>
      </c>
      <c r="X264" s="60"/>
      <c r="Y264" s="9">
        <v>11</v>
      </c>
      <c r="Z264" s="9">
        <v>9</v>
      </c>
      <c r="AA264" s="9">
        <v>11</v>
      </c>
      <c r="AB264" s="79">
        <v>13</v>
      </c>
      <c r="AC264" s="60"/>
    </row>
    <row r="265" spans="3:29" ht="12.75" hidden="1" outlineLevel="2" collapsed="1">
      <c r="C265" s="64"/>
      <c r="D265" s="64"/>
      <c r="E265" s="72"/>
      <c r="F265" s="73"/>
      <c r="G265" s="73"/>
      <c r="H265" s="73"/>
      <c r="I265" s="73"/>
      <c r="J265" s="73"/>
      <c r="K265" s="72"/>
      <c r="L265" s="72"/>
      <c r="M265" s="77" t="s">
        <v>74</v>
      </c>
      <c r="N265" s="71"/>
      <c r="O265" s="71"/>
      <c r="P265" s="71"/>
      <c r="Q265" s="71"/>
      <c r="R265" s="71"/>
      <c r="S265" s="71"/>
      <c r="T265" s="71"/>
      <c r="U265" s="11">
        <v>7</v>
      </c>
      <c r="V265" s="11">
        <v>10</v>
      </c>
      <c r="W265" s="81">
        <v>11</v>
      </c>
      <c r="X265" s="60"/>
      <c r="Y265" s="11">
        <v>11</v>
      </c>
      <c r="Z265" s="11">
        <v>9</v>
      </c>
      <c r="AA265" s="11">
        <v>11</v>
      </c>
      <c r="AB265" s="81">
        <v>13</v>
      </c>
      <c r="AC265" s="60"/>
    </row>
    <row r="266" spans="3:29" ht="12.75" hidden="1" outlineLevel="2">
      <c r="C266" s="64"/>
      <c r="D266" s="64"/>
      <c r="E266" s="72"/>
      <c r="F266" s="73"/>
      <c r="G266" s="73"/>
      <c r="H266" s="73"/>
      <c r="I266" s="73"/>
      <c r="J266" s="73"/>
      <c r="K266" s="72"/>
      <c r="L266" s="77" t="s">
        <v>165</v>
      </c>
      <c r="M266" s="77" t="s">
        <v>166</v>
      </c>
      <c r="N266" s="71"/>
      <c r="O266" s="71"/>
      <c r="P266" s="71"/>
      <c r="Q266" s="71"/>
      <c r="R266" s="71"/>
      <c r="S266" s="71"/>
      <c r="T266" s="71"/>
      <c r="U266" s="9">
        <v>1</v>
      </c>
      <c r="V266" s="9">
        <v>3</v>
      </c>
      <c r="W266" s="79">
        <v>1</v>
      </c>
      <c r="X266" s="60"/>
      <c r="Y266" s="9">
        <v>2</v>
      </c>
      <c r="Z266" s="9">
        <v>2</v>
      </c>
      <c r="AA266" s="9">
        <v>3</v>
      </c>
      <c r="AB266" s="79">
        <v>5</v>
      </c>
      <c r="AC266" s="60"/>
    </row>
    <row r="267" spans="3:29" ht="12.75" hidden="1" outlineLevel="2" collapsed="1">
      <c r="C267" s="64"/>
      <c r="D267" s="64"/>
      <c r="E267" s="72"/>
      <c r="F267" s="73"/>
      <c r="G267" s="73"/>
      <c r="H267" s="73"/>
      <c r="I267" s="73"/>
      <c r="J267" s="73"/>
      <c r="K267" s="72"/>
      <c r="L267" s="72"/>
      <c r="M267" s="77" t="s">
        <v>61</v>
      </c>
      <c r="N267" s="71"/>
      <c r="O267" s="71"/>
      <c r="P267" s="71"/>
      <c r="Q267" s="71"/>
      <c r="R267" s="71"/>
      <c r="S267" s="71"/>
      <c r="T267" s="71"/>
      <c r="U267" s="11">
        <v>1</v>
      </c>
      <c r="V267" s="11">
        <v>3</v>
      </c>
      <c r="W267" s="81">
        <v>1</v>
      </c>
      <c r="X267" s="60"/>
      <c r="Y267" s="11">
        <v>2</v>
      </c>
      <c r="Z267" s="11">
        <v>2</v>
      </c>
      <c r="AA267" s="11">
        <v>3</v>
      </c>
      <c r="AB267" s="81">
        <v>5</v>
      </c>
      <c r="AC267" s="60"/>
    </row>
    <row r="268" spans="3:29" ht="12.75" hidden="1" outlineLevel="2">
      <c r="C268" s="64"/>
      <c r="D268" s="64"/>
      <c r="E268" s="72"/>
      <c r="F268" s="73"/>
      <c r="G268" s="73"/>
      <c r="H268" s="73"/>
      <c r="I268" s="73"/>
      <c r="J268" s="73"/>
      <c r="K268" s="72"/>
      <c r="L268" s="77" t="s">
        <v>167</v>
      </c>
      <c r="M268" s="77" t="s">
        <v>168</v>
      </c>
      <c r="N268" s="71"/>
      <c r="O268" s="71"/>
      <c r="P268" s="71"/>
      <c r="Q268" s="71"/>
      <c r="R268" s="71"/>
      <c r="S268" s="71"/>
      <c r="T268" s="71"/>
      <c r="U268" s="9">
        <v>1</v>
      </c>
      <c r="V268" s="10"/>
      <c r="W268" s="80"/>
      <c r="X268" s="60"/>
      <c r="Y268" s="9">
        <v>1</v>
      </c>
      <c r="Z268" s="10"/>
      <c r="AA268" s="10"/>
      <c r="AB268" s="79">
        <v>1</v>
      </c>
      <c r="AC268" s="60"/>
    </row>
    <row r="269" spans="3:29" ht="12.75" hidden="1" outlineLevel="2" collapsed="1">
      <c r="C269" s="64"/>
      <c r="D269" s="64"/>
      <c r="E269" s="72"/>
      <c r="F269" s="73"/>
      <c r="G269" s="73"/>
      <c r="H269" s="73"/>
      <c r="I269" s="73"/>
      <c r="J269" s="73"/>
      <c r="K269" s="72"/>
      <c r="L269" s="72"/>
      <c r="M269" s="77" t="s">
        <v>32</v>
      </c>
      <c r="N269" s="71"/>
      <c r="O269" s="71"/>
      <c r="P269" s="71"/>
      <c r="Q269" s="71"/>
      <c r="R269" s="71"/>
      <c r="S269" s="71"/>
      <c r="T269" s="71"/>
      <c r="U269" s="11">
        <v>1</v>
      </c>
      <c r="V269" s="12"/>
      <c r="W269" s="82"/>
      <c r="X269" s="60"/>
      <c r="Y269" s="11">
        <v>1</v>
      </c>
      <c r="Z269" s="12"/>
      <c r="AA269" s="12"/>
      <c r="AB269" s="81">
        <v>1</v>
      </c>
      <c r="AC269" s="60"/>
    </row>
    <row r="270" spans="3:29" ht="12.75" hidden="1" outlineLevel="2">
      <c r="C270" s="64"/>
      <c r="D270" s="64"/>
      <c r="E270" s="72"/>
      <c r="F270" s="73"/>
      <c r="G270" s="73"/>
      <c r="H270" s="73"/>
      <c r="I270" s="73"/>
      <c r="J270" s="73"/>
      <c r="K270" s="72"/>
      <c r="L270" s="77" t="s">
        <v>169</v>
      </c>
      <c r="M270" s="77" t="s">
        <v>170</v>
      </c>
      <c r="N270" s="71"/>
      <c r="O270" s="71"/>
      <c r="P270" s="71"/>
      <c r="Q270" s="71"/>
      <c r="R270" s="71"/>
      <c r="S270" s="71"/>
      <c r="T270" s="71"/>
      <c r="U270" s="9">
        <v>2</v>
      </c>
      <c r="V270" s="9">
        <v>1</v>
      </c>
      <c r="W270" s="80"/>
      <c r="X270" s="60"/>
      <c r="Y270" s="9">
        <v>1</v>
      </c>
      <c r="Z270" s="9">
        <v>1</v>
      </c>
      <c r="AA270" s="10"/>
      <c r="AB270" s="80"/>
      <c r="AC270" s="60"/>
    </row>
    <row r="271" spans="3:29" ht="12.75" hidden="1" outlineLevel="2" collapsed="1">
      <c r="C271" s="64"/>
      <c r="D271" s="64"/>
      <c r="E271" s="72"/>
      <c r="F271" s="73"/>
      <c r="G271" s="73"/>
      <c r="H271" s="73"/>
      <c r="I271" s="73"/>
      <c r="J271" s="73"/>
      <c r="K271" s="72"/>
      <c r="L271" s="72"/>
      <c r="M271" s="77" t="s">
        <v>32</v>
      </c>
      <c r="N271" s="71"/>
      <c r="O271" s="71"/>
      <c r="P271" s="71"/>
      <c r="Q271" s="71"/>
      <c r="R271" s="71"/>
      <c r="S271" s="71"/>
      <c r="T271" s="71"/>
      <c r="U271" s="11">
        <v>2</v>
      </c>
      <c r="V271" s="11">
        <v>1</v>
      </c>
      <c r="W271" s="82"/>
      <c r="X271" s="60"/>
      <c r="Y271" s="11">
        <v>1</v>
      </c>
      <c r="Z271" s="11">
        <v>1</v>
      </c>
      <c r="AA271" s="12"/>
      <c r="AB271" s="82"/>
      <c r="AC271" s="60"/>
    </row>
    <row r="272" spans="3:29" ht="12.75" hidden="1" outlineLevel="2">
      <c r="C272" s="64"/>
      <c r="D272" s="64"/>
      <c r="E272" s="72"/>
      <c r="F272" s="73"/>
      <c r="G272" s="73"/>
      <c r="H272" s="73"/>
      <c r="I272" s="73"/>
      <c r="J272" s="73"/>
      <c r="K272" s="72"/>
      <c r="L272" s="77" t="s">
        <v>171</v>
      </c>
      <c r="M272" s="77" t="s">
        <v>172</v>
      </c>
      <c r="N272" s="71"/>
      <c r="O272" s="71"/>
      <c r="P272" s="71"/>
      <c r="Q272" s="71"/>
      <c r="R272" s="71"/>
      <c r="S272" s="71"/>
      <c r="T272" s="71"/>
      <c r="U272" s="9">
        <v>1</v>
      </c>
      <c r="V272" s="9">
        <v>1</v>
      </c>
      <c r="W272" s="79">
        <v>1</v>
      </c>
      <c r="X272" s="60"/>
      <c r="Y272" s="9">
        <v>1</v>
      </c>
      <c r="Z272" s="10"/>
      <c r="AA272" s="10"/>
      <c r="AB272" s="80"/>
      <c r="AC272" s="60"/>
    </row>
    <row r="273" spans="3:29" ht="12.75" hidden="1" outlineLevel="2" collapsed="1">
      <c r="C273" s="64"/>
      <c r="D273" s="64"/>
      <c r="E273" s="72"/>
      <c r="F273" s="73"/>
      <c r="G273" s="73"/>
      <c r="H273" s="73"/>
      <c r="I273" s="73"/>
      <c r="J273" s="73"/>
      <c r="K273" s="72"/>
      <c r="L273" s="72"/>
      <c r="M273" s="77" t="s">
        <v>61</v>
      </c>
      <c r="N273" s="71"/>
      <c r="O273" s="71"/>
      <c r="P273" s="71"/>
      <c r="Q273" s="71"/>
      <c r="R273" s="71"/>
      <c r="S273" s="71"/>
      <c r="T273" s="71"/>
      <c r="U273" s="11">
        <v>1</v>
      </c>
      <c r="V273" s="11">
        <v>1</v>
      </c>
      <c r="W273" s="81">
        <v>1</v>
      </c>
      <c r="X273" s="60"/>
      <c r="Y273" s="11">
        <v>1</v>
      </c>
      <c r="Z273" s="12"/>
      <c r="AA273" s="12"/>
      <c r="AB273" s="82"/>
      <c r="AC273" s="60"/>
    </row>
    <row r="274" spans="3:29" ht="12.75" hidden="1" outlineLevel="2">
      <c r="C274" s="64"/>
      <c r="D274" s="64"/>
      <c r="E274" s="72"/>
      <c r="F274" s="73"/>
      <c r="G274" s="73"/>
      <c r="H274" s="73"/>
      <c r="I274" s="73"/>
      <c r="J274" s="73"/>
      <c r="K274" s="72"/>
      <c r="L274" s="77" t="s">
        <v>173</v>
      </c>
      <c r="M274" s="77" t="s">
        <v>174</v>
      </c>
      <c r="N274" s="71"/>
      <c r="O274" s="71"/>
      <c r="P274" s="71"/>
      <c r="Q274" s="71"/>
      <c r="R274" s="71"/>
      <c r="S274" s="71"/>
      <c r="T274" s="71"/>
      <c r="U274" s="9">
        <v>1</v>
      </c>
      <c r="V274" s="9">
        <v>1</v>
      </c>
      <c r="W274" s="79">
        <v>3</v>
      </c>
      <c r="X274" s="60"/>
      <c r="Y274" s="9">
        <v>4</v>
      </c>
      <c r="Z274" s="10"/>
      <c r="AA274" s="10"/>
      <c r="AB274" s="80"/>
      <c r="AC274" s="60"/>
    </row>
    <row r="275" spans="3:29" ht="12.75" hidden="1" outlineLevel="2" collapsed="1">
      <c r="C275" s="64"/>
      <c r="D275" s="64"/>
      <c r="E275" s="72"/>
      <c r="F275" s="73"/>
      <c r="G275" s="73"/>
      <c r="H275" s="73"/>
      <c r="I275" s="73"/>
      <c r="J275" s="73"/>
      <c r="K275" s="72"/>
      <c r="L275" s="72"/>
      <c r="M275" s="77" t="s">
        <v>61</v>
      </c>
      <c r="N275" s="71"/>
      <c r="O275" s="71"/>
      <c r="P275" s="71"/>
      <c r="Q275" s="71"/>
      <c r="R275" s="71"/>
      <c r="S275" s="71"/>
      <c r="T275" s="71"/>
      <c r="U275" s="11">
        <v>1</v>
      </c>
      <c r="V275" s="11">
        <v>1</v>
      </c>
      <c r="W275" s="81">
        <v>3</v>
      </c>
      <c r="X275" s="60"/>
      <c r="Y275" s="11">
        <v>1</v>
      </c>
      <c r="Z275" s="12"/>
      <c r="AA275" s="12"/>
      <c r="AB275" s="82"/>
      <c r="AC275" s="60"/>
    </row>
    <row r="276" spans="3:29" ht="12.75" hidden="1" outlineLevel="2" collapsed="1">
      <c r="C276" s="64"/>
      <c r="D276" s="64"/>
      <c r="E276" s="72"/>
      <c r="F276" s="73"/>
      <c r="G276" s="73"/>
      <c r="H276" s="73"/>
      <c r="I276" s="73"/>
      <c r="J276" s="73"/>
      <c r="K276" s="72"/>
      <c r="L276" s="72"/>
      <c r="M276" s="77" t="s">
        <v>37</v>
      </c>
      <c r="N276" s="71"/>
      <c r="O276" s="71"/>
      <c r="P276" s="71"/>
      <c r="Q276" s="71"/>
      <c r="R276" s="71"/>
      <c r="S276" s="71"/>
      <c r="T276" s="71"/>
      <c r="U276" s="12"/>
      <c r="V276" s="12"/>
      <c r="W276" s="82"/>
      <c r="X276" s="60"/>
      <c r="Y276" s="11">
        <v>3</v>
      </c>
      <c r="Z276" s="12"/>
      <c r="AA276" s="12"/>
      <c r="AB276" s="82"/>
      <c r="AC276" s="60"/>
    </row>
    <row r="277" spans="3:29" ht="12.75" hidden="1" outlineLevel="2">
      <c r="C277" s="64"/>
      <c r="D277" s="64"/>
      <c r="E277" s="72"/>
      <c r="F277" s="73"/>
      <c r="G277" s="73"/>
      <c r="H277" s="73"/>
      <c r="I277" s="73"/>
      <c r="J277" s="73"/>
      <c r="K277" s="72"/>
      <c r="L277" s="77" t="s">
        <v>175</v>
      </c>
      <c r="M277" s="77" t="s">
        <v>176</v>
      </c>
      <c r="N277" s="71"/>
      <c r="O277" s="71"/>
      <c r="P277" s="71"/>
      <c r="Q277" s="71"/>
      <c r="R277" s="71"/>
      <c r="S277" s="71"/>
      <c r="T277" s="71"/>
      <c r="U277" s="9">
        <v>8</v>
      </c>
      <c r="V277" s="9">
        <v>10</v>
      </c>
      <c r="W277" s="79">
        <v>7</v>
      </c>
      <c r="X277" s="60"/>
      <c r="Y277" s="9">
        <v>11</v>
      </c>
      <c r="Z277" s="9">
        <v>7</v>
      </c>
      <c r="AA277" s="9">
        <v>6</v>
      </c>
      <c r="AB277" s="79">
        <v>1</v>
      </c>
      <c r="AC277" s="60"/>
    </row>
    <row r="278" spans="3:29" ht="12.75" hidden="1" outlineLevel="2" collapsed="1">
      <c r="C278" s="64"/>
      <c r="D278" s="64"/>
      <c r="E278" s="72"/>
      <c r="F278" s="73"/>
      <c r="G278" s="73"/>
      <c r="H278" s="73"/>
      <c r="I278" s="73"/>
      <c r="J278" s="73"/>
      <c r="K278" s="72"/>
      <c r="L278" s="72"/>
      <c r="M278" s="77" t="s">
        <v>81</v>
      </c>
      <c r="N278" s="71"/>
      <c r="O278" s="71"/>
      <c r="P278" s="71"/>
      <c r="Q278" s="71"/>
      <c r="R278" s="71"/>
      <c r="S278" s="71"/>
      <c r="T278" s="71"/>
      <c r="U278" s="11">
        <v>8</v>
      </c>
      <c r="V278" s="11">
        <v>10</v>
      </c>
      <c r="W278" s="81">
        <v>4</v>
      </c>
      <c r="X278" s="60"/>
      <c r="Y278" s="12"/>
      <c r="Z278" s="12"/>
      <c r="AA278" s="12"/>
      <c r="AB278" s="82"/>
      <c r="AC278" s="60"/>
    </row>
    <row r="279" spans="3:29" ht="12.75" hidden="1" outlineLevel="2" collapsed="1">
      <c r="C279" s="64"/>
      <c r="D279" s="64"/>
      <c r="E279" s="72"/>
      <c r="F279" s="73"/>
      <c r="G279" s="73"/>
      <c r="H279" s="73"/>
      <c r="I279" s="73"/>
      <c r="J279" s="73"/>
      <c r="K279" s="72"/>
      <c r="L279" s="72"/>
      <c r="M279" s="77" t="s">
        <v>81</v>
      </c>
      <c r="N279" s="71"/>
      <c r="O279" s="71"/>
      <c r="P279" s="71"/>
      <c r="Q279" s="71"/>
      <c r="R279" s="71"/>
      <c r="S279" s="71"/>
      <c r="T279" s="71"/>
      <c r="U279" s="12"/>
      <c r="V279" s="12"/>
      <c r="W279" s="81">
        <v>1</v>
      </c>
      <c r="X279" s="60"/>
      <c r="Y279" s="11">
        <v>11</v>
      </c>
      <c r="Z279" s="11">
        <v>7</v>
      </c>
      <c r="AA279" s="11">
        <v>6</v>
      </c>
      <c r="AB279" s="81">
        <v>1</v>
      </c>
      <c r="AC279" s="60"/>
    </row>
    <row r="280" spans="3:29" ht="12.75" hidden="1" outlineLevel="2" collapsed="1">
      <c r="C280" s="64"/>
      <c r="D280" s="64"/>
      <c r="E280" s="72"/>
      <c r="F280" s="73"/>
      <c r="G280" s="73"/>
      <c r="H280" s="73"/>
      <c r="I280" s="73"/>
      <c r="J280" s="73"/>
      <c r="K280" s="72"/>
      <c r="L280" s="72"/>
      <c r="M280" s="77" t="s">
        <v>81</v>
      </c>
      <c r="N280" s="71"/>
      <c r="O280" s="71"/>
      <c r="P280" s="71"/>
      <c r="Q280" s="71"/>
      <c r="R280" s="71"/>
      <c r="S280" s="71"/>
      <c r="T280" s="71"/>
      <c r="U280" s="12"/>
      <c r="V280" s="12"/>
      <c r="W280" s="81">
        <v>2</v>
      </c>
      <c r="X280" s="60"/>
      <c r="Y280" s="12"/>
      <c r="Z280" s="12"/>
      <c r="AA280" s="12"/>
      <c r="AB280" s="82"/>
      <c r="AC280" s="60"/>
    </row>
    <row r="281" spans="3:29" ht="12.75" hidden="1" outlineLevel="2">
      <c r="C281" s="64"/>
      <c r="D281" s="64"/>
      <c r="E281" s="72"/>
      <c r="F281" s="73"/>
      <c r="G281" s="73"/>
      <c r="H281" s="73"/>
      <c r="I281" s="73"/>
      <c r="J281" s="73"/>
      <c r="K281" s="72"/>
      <c r="L281" s="77" t="s">
        <v>177</v>
      </c>
      <c r="M281" s="77" t="s">
        <v>178</v>
      </c>
      <c r="N281" s="71"/>
      <c r="O281" s="71"/>
      <c r="P281" s="71"/>
      <c r="Q281" s="71"/>
      <c r="R281" s="71"/>
      <c r="S281" s="71"/>
      <c r="T281" s="71"/>
      <c r="U281" s="9">
        <v>1</v>
      </c>
      <c r="V281" s="9">
        <v>1</v>
      </c>
      <c r="W281" s="79">
        <v>1</v>
      </c>
      <c r="X281" s="60"/>
      <c r="Y281" s="9">
        <v>1</v>
      </c>
      <c r="Z281" s="10"/>
      <c r="AA281" s="10"/>
      <c r="AB281" s="80"/>
      <c r="AC281" s="60"/>
    </row>
    <row r="282" spans="3:29" ht="12.75" hidden="1" outlineLevel="2" collapsed="1">
      <c r="C282" s="64"/>
      <c r="D282" s="64"/>
      <c r="E282" s="72"/>
      <c r="F282" s="73"/>
      <c r="G282" s="73"/>
      <c r="H282" s="73"/>
      <c r="I282" s="73"/>
      <c r="J282" s="73"/>
      <c r="K282" s="72"/>
      <c r="L282" s="72"/>
      <c r="M282" s="77" t="s">
        <v>53</v>
      </c>
      <c r="N282" s="71"/>
      <c r="O282" s="71"/>
      <c r="P282" s="71"/>
      <c r="Q282" s="71"/>
      <c r="R282" s="71"/>
      <c r="S282" s="71"/>
      <c r="T282" s="71"/>
      <c r="U282" s="11">
        <v>1</v>
      </c>
      <c r="V282" s="11">
        <v>1</v>
      </c>
      <c r="W282" s="81">
        <v>1</v>
      </c>
      <c r="X282" s="60"/>
      <c r="Y282" s="11">
        <v>1</v>
      </c>
      <c r="Z282" s="12"/>
      <c r="AA282" s="12"/>
      <c r="AB282" s="82"/>
      <c r="AC282" s="60"/>
    </row>
    <row r="283" spans="3:29" ht="12.75" hidden="1" outlineLevel="2">
      <c r="C283" s="64"/>
      <c r="D283" s="64"/>
      <c r="E283" s="72"/>
      <c r="F283" s="73"/>
      <c r="G283" s="73"/>
      <c r="H283" s="73"/>
      <c r="I283" s="73"/>
      <c r="J283" s="73"/>
      <c r="K283" s="72"/>
      <c r="L283" s="77" t="s">
        <v>179</v>
      </c>
      <c r="M283" s="77" t="s">
        <v>180</v>
      </c>
      <c r="N283" s="71"/>
      <c r="O283" s="71"/>
      <c r="P283" s="71"/>
      <c r="Q283" s="71"/>
      <c r="R283" s="71"/>
      <c r="S283" s="71"/>
      <c r="T283" s="71"/>
      <c r="U283" s="9">
        <v>7</v>
      </c>
      <c r="V283" s="9">
        <v>6</v>
      </c>
      <c r="W283" s="79">
        <v>1</v>
      </c>
      <c r="X283" s="60"/>
      <c r="Y283" s="9">
        <v>5</v>
      </c>
      <c r="Z283" s="9">
        <v>6</v>
      </c>
      <c r="AA283" s="9">
        <v>2</v>
      </c>
      <c r="AB283" s="79">
        <v>5</v>
      </c>
      <c r="AC283" s="60"/>
    </row>
    <row r="284" spans="3:29" ht="12.75" hidden="1" outlineLevel="2" collapsed="1">
      <c r="C284" s="64"/>
      <c r="D284" s="64"/>
      <c r="E284" s="72"/>
      <c r="F284" s="73"/>
      <c r="G284" s="73"/>
      <c r="H284" s="73"/>
      <c r="I284" s="73"/>
      <c r="J284" s="73"/>
      <c r="K284" s="72"/>
      <c r="L284" s="72"/>
      <c r="M284" s="77" t="s">
        <v>32</v>
      </c>
      <c r="N284" s="71"/>
      <c r="O284" s="71"/>
      <c r="P284" s="71"/>
      <c r="Q284" s="71"/>
      <c r="R284" s="71"/>
      <c r="S284" s="71"/>
      <c r="T284" s="71"/>
      <c r="U284" s="11">
        <v>7</v>
      </c>
      <c r="V284" s="11">
        <v>6</v>
      </c>
      <c r="W284" s="81">
        <v>1</v>
      </c>
      <c r="X284" s="60"/>
      <c r="Y284" s="12"/>
      <c r="Z284" s="12"/>
      <c r="AA284" s="12"/>
      <c r="AB284" s="82"/>
      <c r="AC284" s="60"/>
    </row>
    <row r="285" spans="3:29" ht="12.75" hidden="1" outlineLevel="2" collapsed="1">
      <c r="C285" s="64"/>
      <c r="D285" s="64"/>
      <c r="E285" s="72"/>
      <c r="F285" s="73"/>
      <c r="G285" s="73"/>
      <c r="H285" s="73"/>
      <c r="I285" s="73"/>
      <c r="J285" s="73"/>
      <c r="K285" s="72"/>
      <c r="L285" s="72"/>
      <c r="M285" s="77" t="s">
        <v>61</v>
      </c>
      <c r="N285" s="71"/>
      <c r="O285" s="71"/>
      <c r="P285" s="71"/>
      <c r="Q285" s="71"/>
      <c r="R285" s="71"/>
      <c r="S285" s="71"/>
      <c r="T285" s="71"/>
      <c r="U285" s="12"/>
      <c r="V285" s="12"/>
      <c r="W285" s="82"/>
      <c r="X285" s="60"/>
      <c r="Y285" s="11">
        <v>5</v>
      </c>
      <c r="Z285" s="11">
        <v>6</v>
      </c>
      <c r="AA285" s="11">
        <v>2</v>
      </c>
      <c r="AB285" s="81">
        <v>5</v>
      </c>
      <c r="AC285" s="60"/>
    </row>
    <row r="286" spans="3:29" ht="12.75" hidden="1" outlineLevel="2">
      <c r="C286" s="64"/>
      <c r="D286" s="64"/>
      <c r="E286" s="72"/>
      <c r="F286" s="73"/>
      <c r="G286" s="73"/>
      <c r="H286" s="73"/>
      <c r="I286" s="73"/>
      <c r="J286" s="73"/>
      <c r="K286" s="72"/>
      <c r="L286" s="77" t="s">
        <v>181</v>
      </c>
      <c r="M286" s="77" t="s">
        <v>182</v>
      </c>
      <c r="N286" s="71"/>
      <c r="O286" s="71"/>
      <c r="P286" s="71"/>
      <c r="Q286" s="71"/>
      <c r="R286" s="71"/>
      <c r="S286" s="71"/>
      <c r="T286" s="71"/>
      <c r="U286" s="9">
        <v>2</v>
      </c>
      <c r="V286" s="9">
        <v>3</v>
      </c>
      <c r="W286" s="79">
        <v>5</v>
      </c>
      <c r="X286" s="60"/>
      <c r="Y286" s="9">
        <v>3</v>
      </c>
      <c r="Z286" s="10"/>
      <c r="AA286" s="10"/>
      <c r="AB286" s="79">
        <v>1</v>
      </c>
      <c r="AC286" s="60"/>
    </row>
    <row r="287" spans="3:29" ht="12.75" hidden="1" outlineLevel="2" collapsed="1">
      <c r="C287" s="64"/>
      <c r="D287" s="64"/>
      <c r="E287" s="72"/>
      <c r="F287" s="73"/>
      <c r="G287" s="73"/>
      <c r="H287" s="73"/>
      <c r="I287" s="73"/>
      <c r="J287" s="73"/>
      <c r="K287" s="72"/>
      <c r="L287" s="72"/>
      <c r="M287" s="77" t="s">
        <v>37</v>
      </c>
      <c r="N287" s="71"/>
      <c r="O287" s="71"/>
      <c r="P287" s="71"/>
      <c r="Q287" s="71"/>
      <c r="R287" s="71"/>
      <c r="S287" s="71"/>
      <c r="T287" s="71"/>
      <c r="U287" s="11">
        <v>2</v>
      </c>
      <c r="V287" s="11">
        <v>3</v>
      </c>
      <c r="W287" s="81">
        <v>3</v>
      </c>
      <c r="X287" s="60"/>
      <c r="Y287" s="12"/>
      <c r="Z287" s="12"/>
      <c r="AA287" s="12"/>
      <c r="AB287" s="82"/>
      <c r="AC287" s="60"/>
    </row>
    <row r="288" spans="3:29" ht="12.75" hidden="1" outlineLevel="2" collapsed="1">
      <c r="C288" s="64"/>
      <c r="D288" s="64"/>
      <c r="E288" s="72"/>
      <c r="F288" s="73"/>
      <c r="G288" s="73"/>
      <c r="H288" s="73"/>
      <c r="I288" s="73"/>
      <c r="J288" s="73"/>
      <c r="K288" s="72"/>
      <c r="L288" s="72"/>
      <c r="M288" s="77" t="s">
        <v>86</v>
      </c>
      <c r="N288" s="71"/>
      <c r="O288" s="71"/>
      <c r="P288" s="71"/>
      <c r="Q288" s="71"/>
      <c r="R288" s="71"/>
      <c r="S288" s="71"/>
      <c r="T288" s="71"/>
      <c r="U288" s="12"/>
      <c r="V288" s="12"/>
      <c r="W288" s="81">
        <v>2</v>
      </c>
      <c r="X288" s="60"/>
      <c r="Y288" s="12"/>
      <c r="Z288" s="12"/>
      <c r="AA288" s="12"/>
      <c r="AB288" s="82"/>
      <c r="AC288" s="60"/>
    </row>
    <row r="289" spans="3:29" ht="12.75" hidden="1" outlineLevel="2" collapsed="1">
      <c r="C289" s="64"/>
      <c r="D289" s="64"/>
      <c r="E289" s="72"/>
      <c r="F289" s="73"/>
      <c r="G289" s="73"/>
      <c r="H289" s="73"/>
      <c r="I289" s="73"/>
      <c r="J289" s="73"/>
      <c r="K289" s="72"/>
      <c r="L289" s="72"/>
      <c r="M289" s="77" t="s">
        <v>86</v>
      </c>
      <c r="N289" s="71"/>
      <c r="O289" s="71"/>
      <c r="P289" s="71"/>
      <c r="Q289" s="71"/>
      <c r="R289" s="71"/>
      <c r="S289" s="71"/>
      <c r="T289" s="71"/>
      <c r="U289" s="12"/>
      <c r="V289" s="12"/>
      <c r="W289" s="82"/>
      <c r="X289" s="60"/>
      <c r="Y289" s="11">
        <v>3</v>
      </c>
      <c r="Z289" s="12"/>
      <c r="AA289" s="12"/>
      <c r="AB289" s="81">
        <v>1</v>
      </c>
      <c r="AC289" s="60"/>
    </row>
    <row r="290" spans="3:29" ht="12.75" hidden="1" outlineLevel="2">
      <c r="C290" s="64"/>
      <c r="D290" s="64"/>
      <c r="E290" s="72"/>
      <c r="F290" s="73"/>
      <c r="G290" s="73"/>
      <c r="H290" s="73"/>
      <c r="I290" s="73"/>
      <c r="J290" s="73"/>
      <c r="K290" s="72"/>
      <c r="L290" s="77" t="s">
        <v>183</v>
      </c>
      <c r="M290" s="77" t="s">
        <v>184</v>
      </c>
      <c r="N290" s="71"/>
      <c r="O290" s="71"/>
      <c r="P290" s="71"/>
      <c r="Q290" s="71"/>
      <c r="R290" s="71"/>
      <c r="S290" s="71"/>
      <c r="T290" s="71"/>
      <c r="U290" s="9">
        <v>2</v>
      </c>
      <c r="V290" s="9">
        <v>2</v>
      </c>
      <c r="W290" s="79">
        <v>4</v>
      </c>
      <c r="X290" s="60"/>
      <c r="Y290" s="9">
        <v>5</v>
      </c>
      <c r="Z290" s="9">
        <v>2</v>
      </c>
      <c r="AA290" s="10"/>
      <c r="AB290" s="80"/>
      <c r="AC290" s="60"/>
    </row>
    <row r="291" spans="3:29" ht="12.75" hidden="1" outlineLevel="2" collapsed="1">
      <c r="C291" s="64"/>
      <c r="D291" s="64"/>
      <c r="E291" s="72"/>
      <c r="F291" s="73"/>
      <c r="G291" s="73"/>
      <c r="H291" s="73"/>
      <c r="I291" s="73"/>
      <c r="J291" s="73"/>
      <c r="K291" s="72"/>
      <c r="L291" s="72"/>
      <c r="M291" s="77" t="s">
        <v>37</v>
      </c>
      <c r="N291" s="71"/>
      <c r="O291" s="71"/>
      <c r="P291" s="71"/>
      <c r="Q291" s="71"/>
      <c r="R291" s="71"/>
      <c r="S291" s="71"/>
      <c r="T291" s="71"/>
      <c r="U291" s="11">
        <v>2</v>
      </c>
      <c r="V291" s="11">
        <v>2</v>
      </c>
      <c r="W291" s="81">
        <v>3</v>
      </c>
      <c r="X291" s="60"/>
      <c r="Y291" s="11">
        <v>1</v>
      </c>
      <c r="Z291" s="12"/>
      <c r="AA291" s="12"/>
      <c r="AB291" s="82"/>
      <c r="AC291" s="60"/>
    </row>
    <row r="292" spans="3:29" ht="12.75" hidden="1" outlineLevel="2" collapsed="1">
      <c r="C292" s="64"/>
      <c r="D292" s="64"/>
      <c r="E292" s="72"/>
      <c r="F292" s="73"/>
      <c r="G292" s="73"/>
      <c r="H292" s="73"/>
      <c r="I292" s="73"/>
      <c r="J292" s="73"/>
      <c r="K292" s="72"/>
      <c r="L292" s="72"/>
      <c r="M292" s="77" t="s">
        <v>54</v>
      </c>
      <c r="N292" s="71"/>
      <c r="O292" s="71"/>
      <c r="P292" s="71"/>
      <c r="Q292" s="71"/>
      <c r="R292" s="71"/>
      <c r="S292" s="71"/>
      <c r="T292" s="71"/>
      <c r="U292" s="12"/>
      <c r="V292" s="12"/>
      <c r="W292" s="81">
        <v>1</v>
      </c>
      <c r="X292" s="60"/>
      <c r="Y292" s="12"/>
      <c r="Z292" s="12"/>
      <c r="AA292" s="12"/>
      <c r="AB292" s="82"/>
      <c r="AC292" s="60"/>
    </row>
    <row r="293" spans="3:29" ht="12.75" hidden="1" outlineLevel="2" collapsed="1">
      <c r="C293" s="64"/>
      <c r="D293" s="64"/>
      <c r="E293" s="72"/>
      <c r="F293" s="73"/>
      <c r="G293" s="73"/>
      <c r="H293" s="73"/>
      <c r="I293" s="73"/>
      <c r="J293" s="73"/>
      <c r="K293" s="72"/>
      <c r="L293" s="72"/>
      <c r="M293" s="77" t="s">
        <v>74</v>
      </c>
      <c r="N293" s="71"/>
      <c r="O293" s="71"/>
      <c r="P293" s="71"/>
      <c r="Q293" s="71"/>
      <c r="R293" s="71"/>
      <c r="S293" s="71"/>
      <c r="T293" s="71"/>
      <c r="U293" s="12"/>
      <c r="V293" s="12"/>
      <c r="W293" s="82"/>
      <c r="X293" s="60"/>
      <c r="Y293" s="11">
        <v>4</v>
      </c>
      <c r="Z293" s="11">
        <v>2</v>
      </c>
      <c r="AA293" s="12"/>
      <c r="AB293" s="82"/>
      <c r="AC293" s="60"/>
    </row>
    <row r="294" spans="3:29" ht="12.75" hidden="1" outlineLevel="2">
      <c r="C294" s="64"/>
      <c r="D294" s="64"/>
      <c r="E294" s="72"/>
      <c r="F294" s="73"/>
      <c r="G294" s="73"/>
      <c r="H294" s="73"/>
      <c r="I294" s="73"/>
      <c r="J294" s="73"/>
      <c r="K294" s="72"/>
      <c r="L294" s="77" t="s">
        <v>185</v>
      </c>
      <c r="M294" s="77" t="s">
        <v>186</v>
      </c>
      <c r="N294" s="71"/>
      <c r="O294" s="71"/>
      <c r="P294" s="71"/>
      <c r="Q294" s="71"/>
      <c r="R294" s="71"/>
      <c r="S294" s="71"/>
      <c r="T294" s="71"/>
      <c r="U294" s="9">
        <v>1</v>
      </c>
      <c r="V294" s="9">
        <v>1</v>
      </c>
      <c r="W294" s="80"/>
      <c r="X294" s="60"/>
      <c r="Y294" s="10"/>
      <c r="Z294" s="10"/>
      <c r="AA294" s="10"/>
      <c r="AB294" s="80"/>
      <c r="AC294" s="60"/>
    </row>
    <row r="295" spans="3:29" ht="12.75" hidden="1" outlineLevel="2" collapsed="1">
      <c r="C295" s="64"/>
      <c r="D295" s="64"/>
      <c r="E295" s="72"/>
      <c r="F295" s="73"/>
      <c r="G295" s="73"/>
      <c r="H295" s="73"/>
      <c r="I295" s="73"/>
      <c r="J295" s="73"/>
      <c r="K295" s="72"/>
      <c r="L295" s="72"/>
      <c r="M295" s="77" t="s">
        <v>37</v>
      </c>
      <c r="N295" s="71"/>
      <c r="O295" s="71"/>
      <c r="P295" s="71"/>
      <c r="Q295" s="71"/>
      <c r="R295" s="71"/>
      <c r="S295" s="71"/>
      <c r="T295" s="71"/>
      <c r="U295" s="11">
        <v>1</v>
      </c>
      <c r="V295" s="11">
        <v>1</v>
      </c>
      <c r="W295" s="82"/>
      <c r="X295" s="60"/>
      <c r="Y295" s="12"/>
      <c r="Z295" s="12"/>
      <c r="AA295" s="12"/>
      <c r="AB295" s="82"/>
      <c r="AC295" s="60"/>
    </row>
    <row r="296" spans="3:29" ht="12.75" hidden="1" outlineLevel="2">
      <c r="C296" s="64"/>
      <c r="D296" s="64"/>
      <c r="E296" s="72"/>
      <c r="F296" s="73"/>
      <c r="G296" s="73"/>
      <c r="H296" s="73"/>
      <c r="I296" s="73"/>
      <c r="J296" s="73"/>
      <c r="K296" s="72"/>
      <c r="L296" s="77" t="s">
        <v>187</v>
      </c>
      <c r="M296" s="77" t="s">
        <v>188</v>
      </c>
      <c r="N296" s="71"/>
      <c r="O296" s="71"/>
      <c r="P296" s="71"/>
      <c r="Q296" s="71"/>
      <c r="R296" s="71"/>
      <c r="S296" s="71"/>
      <c r="T296" s="71"/>
      <c r="U296" s="9">
        <v>2</v>
      </c>
      <c r="V296" s="9">
        <v>2</v>
      </c>
      <c r="W296" s="80"/>
      <c r="X296" s="60"/>
      <c r="Y296" s="10"/>
      <c r="Z296" s="10"/>
      <c r="AA296" s="10"/>
      <c r="AB296" s="80"/>
      <c r="AC296" s="60"/>
    </row>
    <row r="297" spans="3:29" ht="12.75" hidden="1" outlineLevel="2" collapsed="1">
      <c r="C297" s="64"/>
      <c r="D297" s="64"/>
      <c r="E297" s="72"/>
      <c r="F297" s="73"/>
      <c r="G297" s="73"/>
      <c r="H297" s="73"/>
      <c r="I297" s="73"/>
      <c r="J297" s="73"/>
      <c r="K297" s="72"/>
      <c r="L297" s="72"/>
      <c r="M297" s="77" t="s">
        <v>81</v>
      </c>
      <c r="N297" s="71"/>
      <c r="O297" s="71"/>
      <c r="P297" s="71"/>
      <c r="Q297" s="71"/>
      <c r="R297" s="71"/>
      <c r="S297" s="71"/>
      <c r="T297" s="71"/>
      <c r="U297" s="11">
        <v>2</v>
      </c>
      <c r="V297" s="11">
        <v>2</v>
      </c>
      <c r="W297" s="82"/>
      <c r="X297" s="60"/>
      <c r="Y297" s="12"/>
      <c r="Z297" s="12"/>
      <c r="AA297" s="12"/>
      <c r="AB297" s="82"/>
      <c r="AC297" s="60"/>
    </row>
    <row r="298" spans="3:29" ht="12.75" hidden="1" outlineLevel="2">
      <c r="C298" s="64"/>
      <c r="D298" s="64"/>
      <c r="E298" s="72"/>
      <c r="F298" s="73"/>
      <c r="G298" s="73"/>
      <c r="H298" s="73"/>
      <c r="I298" s="73"/>
      <c r="J298" s="73"/>
      <c r="K298" s="72"/>
      <c r="L298" s="77" t="s">
        <v>189</v>
      </c>
      <c r="M298" s="77" t="s">
        <v>190</v>
      </c>
      <c r="N298" s="71"/>
      <c r="O298" s="71"/>
      <c r="P298" s="71"/>
      <c r="Q298" s="71"/>
      <c r="R298" s="71"/>
      <c r="S298" s="71"/>
      <c r="T298" s="71"/>
      <c r="U298" s="9">
        <v>1</v>
      </c>
      <c r="V298" s="9">
        <v>3</v>
      </c>
      <c r="W298" s="79">
        <v>1</v>
      </c>
      <c r="X298" s="60"/>
      <c r="Y298" s="9">
        <v>2</v>
      </c>
      <c r="Z298" s="10"/>
      <c r="AA298" s="10"/>
      <c r="AB298" s="80"/>
      <c r="AC298" s="60"/>
    </row>
    <row r="299" spans="3:29" ht="12.75" hidden="1" outlineLevel="2" collapsed="1">
      <c r="C299" s="64"/>
      <c r="D299" s="64"/>
      <c r="E299" s="72"/>
      <c r="F299" s="73"/>
      <c r="G299" s="73"/>
      <c r="H299" s="73"/>
      <c r="I299" s="73"/>
      <c r="J299" s="73"/>
      <c r="K299" s="72"/>
      <c r="L299" s="72"/>
      <c r="M299" s="77" t="s">
        <v>61</v>
      </c>
      <c r="N299" s="71"/>
      <c r="O299" s="71"/>
      <c r="P299" s="71"/>
      <c r="Q299" s="71"/>
      <c r="R299" s="71"/>
      <c r="S299" s="71"/>
      <c r="T299" s="71"/>
      <c r="U299" s="11">
        <v>1</v>
      </c>
      <c r="V299" s="11">
        <v>3</v>
      </c>
      <c r="W299" s="81">
        <v>1</v>
      </c>
      <c r="X299" s="60"/>
      <c r="Y299" s="11">
        <v>2</v>
      </c>
      <c r="Z299" s="12"/>
      <c r="AA299" s="12"/>
      <c r="AB299" s="82"/>
      <c r="AC299" s="60"/>
    </row>
    <row r="300" spans="3:29" ht="12.75" hidden="1" outlineLevel="2">
      <c r="C300" s="64"/>
      <c r="D300" s="64"/>
      <c r="E300" s="72"/>
      <c r="F300" s="73"/>
      <c r="G300" s="73"/>
      <c r="H300" s="73"/>
      <c r="I300" s="73"/>
      <c r="J300" s="73"/>
      <c r="K300" s="72"/>
      <c r="L300" s="77" t="s">
        <v>191</v>
      </c>
      <c r="M300" s="77" t="s">
        <v>192</v>
      </c>
      <c r="N300" s="71"/>
      <c r="O300" s="71"/>
      <c r="P300" s="71"/>
      <c r="Q300" s="71"/>
      <c r="R300" s="71"/>
      <c r="S300" s="71"/>
      <c r="T300" s="71"/>
      <c r="U300" s="9">
        <v>1</v>
      </c>
      <c r="V300" s="9">
        <v>4</v>
      </c>
      <c r="W300" s="79">
        <v>5</v>
      </c>
      <c r="X300" s="60"/>
      <c r="Y300" s="9">
        <v>3</v>
      </c>
      <c r="Z300" s="9">
        <v>5</v>
      </c>
      <c r="AA300" s="9">
        <v>4</v>
      </c>
      <c r="AB300" s="79">
        <v>2</v>
      </c>
      <c r="AC300" s="60"/>
    </row>
    <row r="301" spans="3:29" ht="12.75" hidden="1" outlineLevel="2" collapsed="1">
      <c r="C301" s="64"/>
      <c r="D301" s="64"/>
      <c r="E301" s="72"/>
      <c r="F301" s="73"/>
      <c r="G301" s="73"/>
      <c r="H301" s="73"/>
      <c r="I301" s="73"/>
      <c r="J301" s="73"/>
      <c r="K301" s="72"/>
      <c r="L301" s="72"/>
      <c r="M301" s="77" t="s">
        <v>37</v>
      </c>
      <c r="N301" s="71"/>
      <c r="O301" s="71"/>
      <c r="P301" s="71"/>
      <c r="Q301" s="71"/>
      <c r="R301" s="71"/>
      <c r="S301" s="71"/>
      <c r="T301" s="71"/>
      <c r="U301" s="11">
        <v>1</v>
      </c>
      <c r="V301" s="11">
        <v>4</v>
      </c>
      <c r="W301" s="81">
        <v>3</v>
      </c>
      <c r="X301" s="60"/>
      <c r="Y301" s="11">
        <v>1</v>
      </c>
      <c r="Z301" s="12"/>
      <c r="AA301" s="12"/>
      <c r="AB301" s="82"/>
      <c r="AC301" s="60"/>
    </row>
    <row r="302" spans="3:29" ht="12.75" hidden="1" outlineLevel="2" collapsed="1">
      <c r="C302" s="64"/>
      <c r="D302" s="64"/>
      <c r="E302" s="72"/>
      <c r="F302" s="73"/>
      <c r="G302" s="73"/>
      <c r="H302" s="73"/>
      <c r="I302" s="73"/>
      <c r="J302" s="73"/>
      <c r="K302" s="72"/>
      <c r="L302" s="72"/>
      <c r="M302" s="77" t="s">
        <v>32</v>
      </c>
      <c r="N302" s="71"/>
      <c r="O302" s="71"/>
      <c r="P302" s="71"/>
      <c r="Q302" s="71"/>
      <c r="R302" s="71"/>
      <c r="S302" s="71"/>
      <c r="T302" s="71"/>
      <c r="U302" s="12"/>
      <c r="V302" s="12"/>
      <c r="W302" s="81">
        <v>2</v>
      </c>
      <c r="X302" s="60"/>
      <c r="Y302" s="11">
        <v>2</v>
      </c>
      <c r="Z302" s="11">
        <v>5</v>
      </c>
      <c r="AA302" s="11">
        <v>4</v>
      </c>
      <c r="AB302" s="81">
        <v>2</v>
      </c>
      <c r="AC302" s="60"/>
    </row>
    <row r="303" spans="3:29" ht="12.75" hidden="1" outlineLevel="2">
      <c r="C303" s="64"/>
      <c r="D303" s="64"/>
      <c r="E303" s="72"/>
      <c r="F303" s="73"/>
      <c r="G303" s="73"/>
      <c r="H303" s="73"/>
      <c r="I303" s="73"/>
      <c r="J303" s="73"/>
      <c r="K303" s="72"/>
      <c r="L303" s="77" t="s">
        <v>193</v>
      </c>
      <c r="M303" s="77" t="s">
        <v>194</v>
      </c>
      <c r="N303" s="71"/>
      <c r="O303" s="71"/>
      <c r="P303" s="71"/>
      <c r="Q303" s="71"/>
      <c r="R303" s="71"/>
      <c r="S303" s="71"/>
      <c r="T303" s="71"/>
      <c r="U303" s="9">
        <v>6</v>
      </c>
      <c r="V303" s="9">
        <v>8</v>
      </c>
      <c r="W303" s="79">
        <v>8</v>
      </c>
      <c r="X303" s="60"/>
      <c r="Y303" s="9">
        <v>9</v>
      </c>
      <c r="Z303" s="9">
        <v>7</v>
      </c>
      <c r="AA303" s="9">
        <v>6</v>
      </c>
      <c r="AB303" s="79">
        <v>3</v>
      </c>
      <c r="AC303" s="60"/>
    </row>
    <row r="304" spans="3:29" ht="12.75" hidden="1" outlineLevel="2" collapsed="1">
      <c r="C304" s="64"/>
      <c r="D304" s="64"/>
      <c r="E304" s="72"/>
      <c r="F304" s="73"/>
      <c r="G304" s="73"/>
      <c r="H304" s="73"/>
      <c r="I304" s="73"/>
      <c r="J304" s="73"/>
      <c r="K304" s="72"/>
      <c r="L304" s="72"/>
      <c r="M304" s="77" t="s">
        <v>61</v>
      </c>
      <c r="N304" s="71"/>
      <c r="O304" s="71"/>
      <c r="P304" s="71"/>
      <c r="Q304" s="71"/>
      <c r="R304" s="71"/>
      <c r="S304" s="71"/>
      <c r="T304" s="71"/>
      <c r="U304" s="11">
        <v>6</v>
      </c>
      <c r="V304" s="11">
        <v>8</v>
      </c>
      <c r="W304" s="81">
        <v>7</v>
      </c>
      <c r="X304" s="60"/>
      <c r="Y304" s="11">
        <v>5</v>
      </c>
      <c r="Z304" s="11">
        <v>2</v>
      </c>
      <c r="AA304" s="12"/>
      <c r="AB304" s="82"/>
      <c r="AC304" s="60"/>
    </row>
    <row r="305" spans="3:29" ht="12.75" hidden="1" outlineLevel="2" collapsed="1">
      <c r="C305" s="64"/>
      <c r="D305" s="64"/>
      <c r="E305" s="72"/>
      <c r="F305" s="73"/>
      <c r="G305" s="73"/>
      <c r="H305" s="73"/>
      <c r="I305" s="73"/>
      <c r="J305" s="73"/>
      <c r="K305" s="72"/>
      <c r="L305" s="72"/>
      <c r="M305" s="77" t="s">
        <v>54</v>
      </c>
      <c r="N305" s="71"/>
      <c r="O305" s="71"/>
      <c r="P305" s="71"/>
      <c r="Q305" s="71"/>
      <c r="R305" s="71"/>
      <c r="S305" s="71"/>
      <c r="T305" s="71"/>
      <c r="U305" s="12"/>
      <c r="V305" s="12"/>
      <c r="W305" s="81">
        <v>1</v>
      </c>
      <c r="X305" s="60"/>
      <c r="Y305" s="11">
        <v>4</v>
      </c>
      <c r="Z305" s="11">
        <v>5</v>
      </c>
      <c r="AA305" s="11">
        <v>6</v>
      </c>
      <c r="AB305" s="81">
        <v>3</v>
      </c>
      <c r="AC305" s="60"/>
    </row>
    <row r="306" spans="3:29" ht="12.75" hidden="1" outlineLevel="2">
      <c r="C306" s="64"/>
      <c r="D306" s="64"/>
      <c r="E306" s="72"/>
      <c r="F306" s="73"/>
      <c r="G306" s="73"/>
      <c r="H306" s="73"/>
      <c r="I306" s="73"/>
      <c r="J306" s="73"/>
      <c r="K306" s="72"/>
      <c r="L306" s="77" t="s">
        <v>195</v>
      </c>
      <c r="M306" s="77" t="s">
        <v>196</v>
      </c>
      <c r="N306" s="71"/>
      <c r="O306" s="71"/>
      <c r="P306" s="71"/>
      <c r="Q306" s="71"/>
      <c r="R306" s="71"/>
      <c r="S306" s="71"/>
      <c r="T306" s="71"/>
      <c r="U306" s="9">
        <v>29</v>
      </c>
      <c r="V306" s="9">
        <v>24</v>
      </c>
      <c r="W306" s="79">
        <v>14</v>
      </c>
      <c r="X306" s="60"/>
      <c r="Y306" s="9">
        <v>19</v>
      </c>
      <c r="Z306" s="9">
        <v>15</v>
      </c>
      <c r="AA306" s="9">
        <v>13</v>
      </c>
      <c r="AB306" s="79">
        <v>19</v>
      </c>
      <c r="AC306" s="60"/>
    </row>
    <row r="307" spans="3:29" ht="12.75" hidden="1" outlineLevel="2" collapsed="1">
      <c r="C307" s="64"/>
      <c r="D307" s="64"/>
      <c r="E307" s="72"/>
      <c r="F307" s="73"/>
      <c r="G307" s="73"/>
      <c r="H307" s="73"/>
      <c r="I307" s="73"/>
      <c r="J307" s="73"/>
      <c r="K307" s="72"/>
      <c r="L307" s="72"/>
      <c r="M307" s="77" t="s">
        <v>37</v>
      </c>
      <c r="N307" s="71"/>
      <c r="O307" s="71"/>
      <c r="P307" s="71"/>
      <c r="Q307" s="71"/>
      <c r="R307" s="71"/>
      <c r="S307" s="71"/>
      <c r="T307" s="71"/>
      <c r="U307" s="11">
        <v>29</v>
      </c>
      <c r="V307" s="11">
        <v>24</v>
      </c>
      <c r="W307" s="81">
        <v>14</v>
      </c>
      <c r="X307" s="60"/>
      <c r="Y307" s="11">
        <v>19</v>
      </c>
      <c r="Z307" s="11">
        <v>15</v>
      </c>
      <c r="AA307" s="11">
        <v>13</v>
      </c>
      <c r="AB307" s="81">
        <v>19</v>
      </c>
      <c r="AC307" s="60"/>
    </row>
    <row r="308" spans="3:29" ht="12.75" hidden="1" outlineLevel="2">
      <c r="C308" s="64"/>
      <c r="D308" s="64"/>
      <c r="E308" s="72"/>
      <c r="F308" s="73"/>
      <c r="G308" s="73"/>
      <c r="H308" s="73"/>
      <c r="I308" s="73"/>
      <c r="J308" s="73"/>
      <c r="K308" s="72"/>
      <c r="L308" s="77" t="s">
        <v>197</v>
      </c>
      <c r="M308" s="77" t="s">
        <v>198</v>
      </c>
      <c r="N308" s="71"/>
      <c r="O308" s="71"/>
      <c r="P308" s="71"/>
      <c r="Q308" s="71"/>
      <c r="R308" s="71"/>
      <c r="S308" s="71"/>
      <c r="T308" s="71"/>
      <c r="U308" s="10"/>
      <c r="V308" s="9">
        <v>2</v>
      </c>
      <c r="W308" s="79">
        <v>2</v>
      </c>
      <c r="X308" s="60"/>
      <c r="Y308" s="9">
        <v>1</v>
      </c>
      <c r="Z308" s="9">
        <v>1</v>
      </c>
      <c r="AA308" s="9">
        <v>2</v>
      </c>
      <c r="AB308" s="79">
        <v>1</v>
      </c>
      <c r="AC308" s="60"/>
    </row>
    <row r="309" spans="3:29" ht="12.75" hidden="1" outlineLevel="2" collapsed="1">
      <c r="C309" s="64"/>
      <c r="D309" s="64"/>
      <c r="E309" s="72"/>
      <c r="F309" s="73"/>
      <c r="G309" s="73"/>
      <c r="H309" s="73"/>
      <c r="I309" s="73"/>
      <c r="J309" s="73"/>
      <c r="K309" s="72"/>
      <c r="L309" s="72"/>
      <c r="M309" s="77" t="s">
        <v>37</v>
      </c>
      <c r="N309" s="71"/>
      <c r="O309" s="71"/>
      <c r="P309" s="71"/>
      <c r="Q309" s="71"/>
      <c r="R309" s="71"/>
      <c r="S309" s="71"/>
      <c r="T309" s="71"/>
      <c r="U309" s="12"/>
      <c r="V309" s="11">
        <v>2</v>
      </c>
      <c r="W309" s="81">
        <v>2</v>
      </c>
      <c r="X309" s="60"/>
      <c r="Y309" s="11">
        <v>1</v>
      </c>
      <c r="Z309" s="11">
        <v>1</v>
      </c>
      <c r="AA309" s="11">
        <v>2</v>
      </c>
      <c r="AB309" s="81">
        <v>1</v>
      </c>
      <c r="AC309" s="60"/>
    </row>
    <row r="310" spans="3:29" ht="12.75" hidden="1" outlineLevel="2">
      <c r="C310" s="64"/>
      <c r="D310" s="64"/>
      <c r="E310" s="72"/>
      <c r="F310" s="73"/>
      <c r="G310" s="73"/>
      <c r="H310" s="73"/>
      <c r="I310" s="73"/>
      <c r="J310" s="73"/>
      <c r="K310" s="72"/>
      <c r="L310" s="77" t="s">
        <v>199</v>
      </c>
      <c r="M310" s="77" t="s">
        <v>200</v>
      </c>
      <c r="N310" s="71"/>
      <c r="O310" s="71"/>
      <c r="P310" s="71"/>
      <c r="Q310" s="71"/>
      <c r="R310" s="71"/>
      <c r="S310" s="71"/>
      <c r="T310" s="71"/>
      <c r="U310" s="10"/>
      <c r="V310" s="9">
        <v>2</v>
      </c>
      <c r="W310" s="79">
        <v>2</v>
      </c>
      <c r="X310" s="60"/>
      <c r="Y310" s="9">
        <v>2</v>
      </c>
      <c r="Z310" s="9">
        <v>1</v>
      </c>
      <c r="AA310" s="10"/>
      <c r="AB310" s="79">
        <v>1</v>
      </c>
      <c r="AC310" s="60"/>
    </row>
    <row r="311" spans="3:29" ht="12.75" hidden="1" outlineLevel="2" collapsed="1">
      <c r="C311" s="64"/>
      <c r="D311" s="64"/>
      <c r="E311" s="72"/>
      <c r="F311" s="73"/>
      <c r="G311" s="73"/>
      <c r="H311" s="73"/>
      <c r="I311" s="73"/>
      <c r="J311" s="73"/>
      <c r="K311" s="72"/>
      <c r="L311" s="72"/>
      <c r="M311" s="77" t="s">
        <v>37</v>
      </c>
      <c r="N311" s="71"/>
      <c r="O311" s="71"/>
      <c r="P311" s="71"/>
      <c r="Q311" s="71"/>
      <c r="R311" s="71"/>
      <c r="S311" s="71"/>
      <c r="T311" s="71"/>
      <c r="U311" s="12"/>
      <c r="V311" s="11">
        <v>2</v>
      </c>
      <c r="W311" s="81">
        <v>2</v>
      </c>
      <c r="X311" s="60"/>
      <c r="Y311" s="11">
        <v>2</v>
      </c>
      <c r="Z311" s="11">
        <v>1</v>
      </c>
      <c r="AA311" s="12"/>
      <c r="AB311" s="81">
        <v>1</v>
      </c>
      <c r="AC311" s="60"/>
    </row>
    <row r="312" spans="3:29" ht="12.75" hidden="1" outlineLevel="2">
      <c r="C312" s="64"/>
      <c r="D312" s="64"/>
      <c r="E312" s="72"/>
      <c r="F312" s="73"/>
      <c r="G312" s="73"/>
      <c r="H312" s="73"/>
      <c r="I312" s="73"/>
      <c r="J312" s="73"/>
      <c r="K312" s="72"/>
      <c r="L312" s="77" t="s">
        <v>201</v>
      </c>
      <c r="M312" s="77" t="s">
        <v>202</v>
      </c>
      <c r="N312" s="71"/>
      <c r="O312" s="71"/>
      <c r="P312" s="71"/>
      <c r="Q312" s="71"/>
      <c r="R312" s="71"/>
      <c r="S312" s="71"/>
      <c r="T312" s="71"/>
      <c r="U312" s="10"/>
      <c r="V312" s="9">
        <v>1</v>
      </c>
      <c r="W312" s="79">
        <v>4</v>
      </c>
      <c r="X312" s="60"/>
      <c r="Y312" s="9">
        <v>2</v>
      </c>
      <c r="Z312" s="9">
        <v>2</v>
      </c>
      <c r="AA312" s="9">
        <v>2</v>
      </c>
      <c r="AB312" s="79">
        <v>1</v>
      </c>
      <c r="AC312" s="60"/>
    </row>
    <row r="313" spans="3:29" ht="12.75" hidden="1" outlineLevel="2" collapsed="1">
      <c r="C313" s="64"/>
      <c r="D313" s="64"/>
      <c r="E313" s="72"/>
      <c r="F313" s="73"/>
      <c r="G313" s="73"/>
      <c r="H313" s="73"/>
      <c r="I313" s="73"/>
      <c r="J313" s="73"/>
      <c r="K313" s="72"/>
      <c r="L313" s="72"/>
      <c r="M313" s="77" t="s">
        <v>54</v>
      </c>
      <c r="N313" s="71"/>
      <c r="O313" s="71"/>
      <c r="P313" s="71"/>
      <c r="Q313" s="71"/>
      <c r="R313" s="71"/>
      <c r="S313" s="71"/>
      <c r="T313" s="71"/>
      <c r="U313" s="12"/>
      <c r="V313" s="11">
        <v>1</v>
      </c>
      <c r="W313" s="81">
        <v>4</v>
      </c>
      <c r="X313" s="60"/>
      <c r="Y313" s="11">
        <v>2</v>
      </c>
      <c r="Z313" s="11">
        <v>2</v>
      </c>
      <c r="AA313" s="11">
        <v>2</v>
      </c>
      <c r="AB313" s="81">
        <v>1</v>
      </c>
      <c r="AC313" s="60"/>
    </row>
    <row r="314" spans="3:29" ht="12.75" hidden="1" outlineLevel="2">
      <c r="C314" s="64"/>
      <c r="D314" s="64"/>
      <c r="E314" s="72"/>
      <c r="F314" s="73"/>
      <c r="G314" s="73"/>
      <c r="H314" s="73"/>
      <c r="I314" s="73"/>
      <c r="J314" s="73"/>
      <c r="K314" s="72"/>
      <c r="L314" s="77" t="s">
        <v>203</v>
      </c>
      <c r="M314" s="77" t="s">
        <v>204</v>
      </c>
      <c r="N314" s="71"/>
      <c r="O314" s="71"/>
      <c r="P314" s="71"/>
      <c r="Q314" s="71"/>
      <c r="R314" s="71"/>
      <c r="S314" s="71"/>
      <c r="T314" s="71"/>
      <c r="U314" s="10"/>
      <c r="V314" s="9">
        <v>1</v>
      </c>
      <c r="W314" s="79">
        <v>1</v>
      </c>
      <c r="X314" s="60"/>
      <c r="Y314" s="9">
        <v>1</v>
      </c>
      <c r="Z314" s="10"/>
      <c r="AA314" s="10"/>
      <c r="AB314" s="80"/>
      <c r="AC314" s="60"/>
    </row>
    <row r="315" spans="3:29" ht="12.75" hidden="1" outlineLevel="2" collapsed="1">
      <c r="C315" s="64"/>
      <c r="D315" s="64"/>
      <c r="E315" s="72"/>
      <c r="F315" s="73"/>
      <c r="G315" s="73"/>
      <c r="H315" s="73"/>
      <c r="I315" s="73"/>
      <c r="J315" s="73"/>
      <c r="K315" s="72"/>
      <c r="L315" s="72"/>
      <c r="M315" s="77" t="s">
        <v>50</v>
      </c>
      <c r="N315" s="71"/>
      <c r="O315" s="71"/>
      <c r="P315" s="71"/>
      <c r="Q315" s="71"/>
      <c r="R315" s="71"/>
      <c r="S315" s="71"/>
      <c r="T315" s="71"/>
      <c r="U315" s="12"/>
      <c r="V315" s="11">
        <v>1</v>
      </c>
      <c r="W315" s="81">
        <v>1</v>
      </c>
      <c r="X315" s="60"/>
      <c r="Y315" s="11">
        <v>1</v>
      </c>
      <c r="Z315" s="12"/>
      <c r="AA315" s="12"/>
      <c r="AB315" s="82"/>
      <c r="AC315" s="60"/>
    </row>
    <row r="316" spans="3:29" ht="12.75" hidden="1" outlineLevel="2">
      <c r="C316" s="64"/>
      <c r="D316" s="64"/>
      <c r="E316" s="72"/>
      <c r="F316" s="73"/>
      <c r="G316" s="73"/>
      <c r="H316" s="73"/>
      <c r="I316" s="73"/>
      <c r="J316" s="73"/>
      <c r="K316" s="72"/>
      <c r="L316" s="77" t="s">
        <v>205</v>
      </c>
      <c r="M316" s="77" t="s">
        <v>206</v>
      </c>
      <c r="N316" s="71"/>
      <c r="O316" s="71"/>
      <c r="P316" s="71"/>
      <c r="Q316" s="71"/>
      <c r="R316" s="71"/>
      <c r="S316" s="71"/>
      <c r="T316" s="71"/>
      <c r="U316" s="10"/>
      <c r="V316" s="9">
        <v>1</v>
      </c>
      <c r="W316" s="79">
        <v>1</v>
      </c>
      <c r="X316" s="60"/>
      <c r="Y316" s="10"/>
      <c r="Z316" s="9">
        <v>1</v>
      </c>
      <c r="AA316" s="10"/>
      <c r="AB316" s="80"/>
      <c r="AC316" s="60"/>
    </row>
    <row r="317" spans="3:29" ht="12.75" hidden="1" outlineLevel="2" collapsed="1">
      <c r="C317" s="64"/>
      <c r="D317" s="64"/>
      <c r="E317" s="72"/>
      <c r="F317" s="73"/>
      <c r="G317" s="73"/>
      <c r="H317" s="73"/>
      <c r="I317" s="73"/>
      <c r="J317" s="73"/>
      <c r="K317" s="72"/>
      <c r="L317" s="72"/>
      <c r="M317" s="77" t="s">
        <v>50</v>
      </c>
      <c r="N317" s="71"/>
      <c r="O317" s="71"/>
      <c r="P317" s="71"/>
      <c r="Q317" s="71"/>
      <c r="R317" s="71"/>
      <c r="S317" s="71"/>
      <c r="T317" s="71"/>
      <c r="U317" s="12"/>
      <c r="V317" s="11">
        <v>1</v>
      </c>
      <c r="W317" s="81">
        <v>1</v>
      </c>
      <c r="X317" s="60"/>
      <c r="Y317" s="12"/>
      <c r="Z317" s="11">
        <v>1</v>
      </c>
      <c r="AA317" s="12"/>
      <c r="AB317" s="82"/>
      <c r="AC317" s="60"/>
    </row>
    <row r="318" spans="3:29" ht="12.75" hidden="1" outlineLevel="2">
      <c r="C318" s="64"/>
      <c r="D318" s="64"/>
      <c r="E318" s="72"/>
      <c r="F318" s="73"/>
      <c r="G318" s="73"/>
      <c r="H318" s="73"/>
      <c r="I318" s="73"/>
      <c r="J318" s="73"/>
      <c r="K318" s="72"/>
      <c r="L318" s="77" t="s">
        <v>207</v>
      </c>
      <c r="M318" s="77" t="s">
        <v>208</v>
      </c>
      <c r="N318" s="71"/>
      <c r="O318" s="71"/>
      <c r="P318" s="71"/>
      <c r="Q318" s="71"/>
      <c r="R318" s="71"/>
      <c r="S318" s="71"/>
      <c r="T318" s="71"/>
      <c r="U318" s="10"/>
      <c r="V318" s="9">
        <v>1</v>
      </c>
      <c r="W318" s="80"/>
      <c r="X318" s="60"/>
      <c r="Y318" s="10"/>
      <c r="Z318" s="10"/>
      <c r="AA318" s="10"/>
      <c r="AB318" s="80"/>
      <c r="AC318" s="60"/>
    </row>
    <row r="319" spans="3:29" ht="12.75" hidden="1" outlineLevel="2" collapsed="1">
      <c r="C319" s="64"/>
      <c r="D319" s="64"/>
      <c r="E319" s="72"/>
      <c r="F319" s="73"/>
      <c r="G319" s="73"/>
      <c r="H319" s="73"/>
      <c r="I319" s="73"/>
      <c r="J319" s="73"/>
      <c r="K319" s="72"/>
      <c r="L319" s="72"/>
      <c r="M319" s="77" t="s">
        <v>53</v>
      </c>
      <c r="N319" s="71"/>
      <c r="O319" s="71"/>
      <c r="P319" s="71"/>
      <c r="Q319" s="71"/>
      <c r="R319" s="71"/>
      <c r="S319" s="71"/>
      <c r="T319" s="71"/>
      <c r="U319" s="12"/>
      <c r="V319" s="11">
        <v>1</v>
      </c>
      <c r="W319" s="82"/>
      <c r="X319" s="60"/>
      <c r="Y319" s="12"/>
      <c r="Z319" s="12"/>
      <c r="AA319" s="12"/>
      <c r="AB319" s="82"/>
      <c r="AC319" s="60"/>
    </row>
    <row r="320" spans="3:29" ht="12.75" hidden="1" outlineLevel="2">
      <c r="C320" s="64"/>
      <c r="D320" s="64"/>
      <c r="E320" s="72"/>
      <c r="F320" s="73"/>
      <c r="G320" s="73"/>
      <c r="H320" s="73"/>
      <c r="I320" s="73"/>
      <c r="J320" s="73"/>
      <c r="K320" s="72"/>
      <c r="L320" s="77" t="s">
        <v>209</v>
      </c>
      <c r="M320" s="77" t="s">
        <v>210</v>
      </c>
      <c r="N320" s="71"/>
      <c r="O320" s="71"/>
      <c r="P320" s="71"/>
      <c r="Q320" s="71"/>
      <c r="R320" s="71"/>
      <c r="S320" s="71"/>
      <c r="T320" s="71"/>
      <c r="U320" s="10"/>
      <c r="V320" s="9">
        <v>1</v>
      </c>
      <c r="W320" s="79">
        <v>1</v>
      </c>
      <c r="X320" s="60"/>
      <c r="Y320" s="10"/>
      <c r="Z320" s="10"/>
      <c r="AA320" s="10"/>
      <c r="AB320" s="80"/>
      <c r="AC320" s="60"/>
    </row>
    <row r="321" spans="3:29" ht="12.75" hidden="1" outlineLevel="2" collapsed="1">
      <c r="C321" s="64"/>
      <c r="D321" s="64"/>
      <c r="E321" s="72"/>
      <c r="F321" s="73"/>
      <c r="G321" s="73"/>
      <c r="H321" s="73"/>
      <c r="I321" s="73"/>
      <c r="J321" s="73"/>
      <c r="K321" s="72"/>
      <c r="L321" s="72"/>
      <c r="M321" s="77" t="s">
        <v>37</v>
      </c>
      <c r="N321" s="71"/>
      <c r="O321" s="71"/>
      <c r="P321" s="71"/>
      <c r="Q321" s="71"/>
      <c r="R321" s="71"/>
      <c r="S321" s="71"/>
      <c r="T321" s="71"/>
      <c r="U321" s="12"/>
      <c r="V321" s="11">
        <v>1</v>
      </c>
      <c r="W321" s="81">
        <v>1</v>
      </c>
      <c r="X321" s="60"/>
      <c r="Y321" s="12"/>
      <c r="Z321" s="12"/>
      <c r="AA321" s="12"/>
      <c r="AB321" s="82"/>
      <c r="AC321" s="60"/>
    </row>
    <row r="322" spans="3:29" ht="12.75" hidden="1" outlineLevel="2">
      <c r="C322" s="64"/>
      <c r="D322" s="64"/>
      <c r="E322" s="72"/>
      <c r="F322" s="73"/>
      <c r="G322" s="73"/>
      <c r="H322" s="73"/>
      <c r="I322" s="73"/>
      <c r="J322" s="73"/>
      <c r="K322" s="72"/>
      <c r="L322" s="77" t="s">
        <v>211</v>
      </c>
      <c r="M322" s="77" t="s">
        <v>212</v>
      </c>
      <c r="N322" s="71"/>
      <c r="O322" s="71"/>
      <c r="P322" s="71"/>
      <c r="Q322" s="71"/>
      <c r="R322" s="71"/>
      <c r="S322" s="71"/>
      <c r="T322" s="71"/>
      <c r="U322" s="10"/>
      <c r="V322" s="9">
        <v>1</v>
      </c>
      <c r="W322" s="79">
        <v>1</v>
      </c>
      <c r="X322" s="60"/>
      <c r="Y322" s="9">
        <v>1</v>
      </c>
      <c r="Z322" s="9">
        <v>1</v>
      </c>
      <c r="AA322" s="9">
        <v>2</v>
      </c>
      <c r="AB322" s="79">
        <v>2</v>
      </c>
      <c r="AC322" s="60"/>
    </row>
    <row r="323" spans="3:29" ht="12.75" hidden="1" outlineLevel="2" collapsed="1">
      <c r="C323" s="64"/>
      <c r="D323" s="64"/>
      <c r="E323" s="72"/>
      <c r="F323" s="73"/>
      <c r="G323" s="73"/>
      <c r="H323" s="73"/>
      <c r="I323" s="73"/>
      <c r="J323" s="73"/>
      <c r="K323" s="72"/>
      <c r="L323" s="72"/>
      <c r="M323" s="77" t="s">
        <v>32</v>
      </c>
      <c r="N323" s="71"/>
      <c r="O323" s="71"/>
      <c r="P323" s="71"/>
      <c r="Q323" s="71"/>
      <c r="R323" s="71"/>
      <c r="S323" s="71"/>
      <c r="T323" s="71"/>
      <c r="U323" s="12"/>
      <c r="V323" s="11">
        <v>1</v>
      </c>
      <c r="W323" s="81">
        <v>1</v>
      </c>
      <c r="X323" s="60"/>
      <c r="Y323" s="11">
        <v>1</v>
      </c>
      <c r="Z323" s="11">
        <v>1</v>
      </c>
      <c r="AA323" s="11">
        <v>2</v>
      </c>
      <c r="AB323" s="81">
        <v>2</v>
      </c>
      <c r="AC323" s="60"/>
    </row>
    <row r="324" spans="3:29" ht="12.75" hidden="1" outlineLevel="2">
      <c r="C324" s="64"/>
      <c r="D324" s="64"/>
      <c r="E324" s="72"/>
      <c r="F324" s="73"/>
      <c r="G324" s="73"/>
      <c r="H324" s="73"/>
      <c r="I324" s="73"/>
      <c r="J324" s="73"/>
      <c r="K324" s="72"/>
      <c r="L324" s="77" t="s">
        <v>213</v>
      </c>
      <c r="M324" s="77" t="s">
        <v>214</v>
      </c>
      <c r="N324" s="71"/>
      <c r="O324" s="71"/>
      <c r="P324" s="71"/>
      <c r="Q324" s="71"/>
      <c r="R324" s="71"/>
      <c r="S324" s="71"/>
      <c r="T324" s="71"/>
      <c r="U324" s="10"/>
      <c r="V324" s="9">
        <v>1</v>
      </c>
      <c r="W324" s="80"/>
      <c r="X324" s="60"/>
      <c r="Y324" s="9">
        <v>2</v>
      </c>
      <c r="Z324" s="10"/>
      <c r="AA324" s="10"/>
      <c r="AB324" s="79">
        <v>1</v>
      </c>
      <c r="AC324" s="60"/>
    </row>
    <row r="325" spans="3:29" ht="12.75" hidden="1" outlineLevel="2" collapsed="1">
      <c r="C325" s="64"/>
      <c r="D325" s="64"/>
      <c r="E325" s="72"/>
      <c r="F325" s="73"/>
      <c r="G325" s="73"/>
      <c r="H325" s="73"/>
      <c r="I325" s="73"/>
      <c r="J325" s="73"/>
      <c r="K325" s="72"/>
      <c r="L325" s="72"/>
      <c r="M325" s="77" t="s">
        <v>32</v>
      </c>
      <c r="N325" s="71"/>
      <c r="O325" s="71"/>
      <c r="P325" s="71"/>
      <c r="Q325" s="71"/>
      <c r="R325" s="71"/>
      <c r="S325" s="71"/>
      <c r="T325" s="71"/>
      <c r="U325" s="12"/>
      <c r="V325" s="11">
        <v>1</v>
      </c>
      <c r="W325" s="82"/>
      <c r="X325" s="60"/>
      <c r="Y325" s="11">
        <v>2</v>
      </c>
      <c r="Z325" s="12"/>
      <c r="AA325" s="12"/>
      <c r="AB325" s="81">
        <v>1</v>
      </c>
      <c r="AC325" s="60"/>
    </row>
    <row r="326" spans="3:29" ht="12.75" hidden="1" outlineLevel="2">
      <c r="C326" s="64"/>
      <c r="D326" s="64"/>
      <c r="E326" s="72"/>
      <c r="F326" s="73"/>
      <c r="G326" s="73"/>
      <c r="H326" s="73"/>
      <c r="I326" s="73"/>
      <c r="J326" s="73"/>
      <c r="K326" s="72"/>
      <c r="L326" s="77" t="s">
        <v>215</v>
      </c>
      <c r="M326" s="77" t="s">
        <v>216</v>
      </c>
      <c r="N326" s="71"/>
      <c r="O326" s="71"/>
      <c r="P326" s="71"/>
      <c r="Q326" s="71"/>
      <c r="R326" s="71"/>
      <c r="S326" s="71"/>
      <c r="T326" s="71"/>
      <c r="U326" s="10"/>
      <c r="V326" s="9">
        <v>1</v>
      </c>
      <c r="W326" s="80"/>
      <c r="X326" s="60"/>
      <c r="Y326" s="10"/>
      <c r="Z326" s="10"/>
      <c r="AA326" s="10"/>
      <c r="AB326" s="80"/>
      <c r="AC326" s="60"/>
    </row>
    <row r="327" spans="3:29" ht="12.75" hidden="1" outlineLevel="2" collapsed="1">
      <c r="C327" s="64"/>
      <c r="D327" s="64"/>
      <c r="E327" s="72"/>
      <c r="F327" s="73"/>
      <c r="G327" s="73"/>
      <c r="H327" s="73"/>
      <c r="I327" s="73"/>
      <c r="J327" s="73"/>
      <c r="K327" s="72"/>
      <c r="L327" s="72"/>
      <c r="M327" s="77" t="s">
        <v>61</v>
      </c>
      <c r="N327" s="71"/>
      <c r="O327" s="71"/>
      <c r="P327" s="71"/>
      <c r="Q327" s="71"/>
      <c r="R327" s="71"/>
      <c r="S327" s="71"/>
      <c r="T327" s="71"/>
      <c r="U327" s="12"/>
      <c r="V327" s="11">
        <v>1</v>
      </c>
      <c r="W327" s="82"/>
      <c r="X327" s="60"/>
      <c r="Y327" s="12"/>
      <c r="Z327" s="12"/>
      <c r="AA327" s="12"/>
      <c r="AB327" s="82"/>
      <c r="AC327" s="60"/>
    </row>
    <row r="328" spans="3:29" ht="12.75" hidden="1" outlineLevel="2">
      <c r="C328" s="64"/>
      <c r="D328" s="64"/>
      <c r="E328" s="72"/>
      <c r="F328" s="73"/>
      <c r="G328" s="73"/>
      <c r="H328" s="73"/>
      <c r="I328" s="73"/>
      <c r="J328" s="73"/>
      <c r="K328" s="72"/>
      <c r="L328" s="77" t="s">
        <v>217</v>
      </c>
      <c r="M328" s="77" t="s">
        <v>218</v>
      </c>
      <c r="N328" s="71"/>
      <c r="O328" s="71"/>
      <c r="P328" s="71"/>
      <c r="Q328" s="71"/>
      <c r="R328" s="71"/>
      <c r="S328" s="71"/>
      <c r="T328" s="71"/>
      <c r="U328" s="10"/>
      <c r="V328" s="9">
        <v>1</v>
      </c>
      <c r="W328" s="79">
        <v>12</v>
      </c>
      <c r="X328" s="60"/>
      <c r="Y328" s="9">
        <v>10</v>
      </c>
      <c r="Z328" s="9">
        <v>4</v>
      </c>
      <c r="AA328" s="9">
        <v>1</v>
      </c>
      <c r="AB328" s="79">
        <v>6</v>
      </c>
      <c r="AC328" s="60"/>
    </row>
    <row r="329" spans="3:29" ht="12.75" hidden="1" outlineLevel="2" collapsed="1">
      <c r="C329" s="64"/>
      <c r="D329" s="64"/>
      <c r="E329" s="72"/>
      <c r="F329" s="73"/>
      <c r="G329" s="73"/>
      <c r="H329" s="73"/>
      <c r="I329" s="73"/>
      <c r="J329" s="73"/>
      <c r="K329" s="72"/>
      <c r="L329" s="72"/>
      <c r="M329" s="77" t="s">
        <v>37</v>
      </c>
      <c r="N329" s="71"/>
      <c r="O329" s="71"/>
      <c r="P329" s="71"/>
      <c r="Q329" s="71"/>
      <c r="R329" s="71"/>
      <c r="S329" s="71"/>
      <c r="T329" s="71"/>
      <c r="U329" s="12"/>
      <c r="V329" s="11">
        <v>1</v>
      </c>
      <c r="W329" s="81">
        <v>8</v>
      </c>
      <c r="X329" s="60"/>
      <c r="Y329" s="11">
        <v>5</v>
      </c>
      <c r="Z329" s="11">
        <v>1</v>
      </c>
      <c r="AA329" s="12"/>
      <c r="AB329" s="82"/>
      <c r="AC329" s="60"/>
    </row>
    <row r="330" spans="3:29" ht="12.75" hidden="1" outlineLevel="2" collapsed="1">
      <c r="C330" s="64"/>
      <c r="D330" s="64"/>
      <c r="E330" s="72"/>
      <c r="F330" s="73"/>
      <c r="G330" s="73"/>
      <c r="H330" s="73"/>
      <c r="I330" s="73"/>
      <c r="J330" s="73"/>
      <c r="K330" s="72"/>
      <c r="L330" s="72"/>
      <c r="M330" s="77" t="s">
        <v>53</v>
      </c>
      <c r="N330" s="71"/>
      <c r="O330" s="71"/>
      <c r="P330" s="71"/>
      <c r="Q330" s="71"/>
      <c r="R330" s="71"/>
      <c r="S330" s="71"/>
      <c r="T330" s="71"/>
      <c r="U330" s="12"/>
      <c r="V330" s="12"/>
      <c r="W330" s="81">
        <v>4</v>
      </c>
      <c r="X330" s="60"/>
      <c r="Y330" s="11">
        <v>5</v>
      </c>
      <c r="Z330" s="11">
        <v>3</v>
      </c>
      <c r="AA330" s="11">
        <v>1</v>
      </c>
      <c r="AB330" s="81">
        <v>6</v>
      </c>
      <c r="AC330" s="60"/>
    </row>
    <row r="331" spans="3:29" ht="12.75" hidden="1" outlineLevel="2">
      <c r="C331" s="64"/>
      <c r="D331" s="64"/>
      <c r="E331" s="72"/>
      <c r="F331" s="73"/>
      <c r="G331" s="73"/>
      <c r="H331" s="73"/>
      <c r="I331" s="73"/>
      <c r="J331" s="73"/>
      <c r="K331" s="72"/>
      <c r="L331" s="77" t="s">
        <v>219</v>
      </c>
      <c r="M331" s="77" t="s">
        <v>220</v>
      </c>
      <c r="N331" s="71"/>
      <c r="O331" s="71"/>
      <c r="P331" s="71"/>
      <c r="Q331" s="71"/>
      <c r="R331" s="71"/>
      <c r="S331" s="71"/>
      <c r="T331" s="71"/>
      <c r="U331" s="10"/>
      <c r="V331" s="10"/>
      <c r="W331" s="79">
        <v>2</v>
      </c>
      <c r="X331" s="60"/>
      <c r="Y331" s="9">
        <v>3</v>
      </c>
      <c r="Z331" s="9">
        <v>1</v>
      </c>
      <c r="AA331" s="9">
        <v>2</v>
      </c>
      <c r="AB331" s="79">
        <v>2</v>
      </c>
      <c r="AC331" s="60"/>
    </row>
    <row r="332" spans="3:29" ht="12.75" hidden="1" outlineLevel="2" collapsed="1">
      <c r="C332" s="64"/>
      <c r="D332" s="64"/>
      <c r="E332" s="72"/>
      <c r="F332" s="73"/>
      <c r="G332" s="73"/>
      <c r="H332" s="73"/>
      <c r="I332" s="73"/>
      <c r="J332" s="73"/>
      <c r="K332" s="72"/>
      <c r="L332" s="72"/>
      <c r="M332" s="77" t="s">
        <v>74</v>
      </c>
      <c r="N332" s="71"/>
      <c r="O332" s="71"/>
      <c r="P332" s="71"/>
      <c r="Q332" s="71"/>
      <c r="R332" s="71"/>
      <c r="S332" s="71"/>
      <c r="T332" s="71"/>
      <c r="U332" s="12"/>
      <c r="V332" s="12"/>
      <c r="W332" s="81">
        <v>2</v>
      </c>
      <c r="X332" s="60"/>
      <c r="Y332" s="11">
        <v>3</v>
      </c>
      <c r="Z332" s="11">
        <v>1</v>
      </c>
      <c r="AA332" s="11">
        <v>2</v>
      </c>
      <c r="AB332" s="81">
        <v>2</v>
      </c>
      <c r="AC332" s="60"/>
    </row>
    <row r="333" spans="3:29" ht="12.75" hidden="1" outlineLevel="2">
      <c r="C333" s="64"/>
      <c r="D333" s="64"/>
      <c r="E333" s="72"/>
      <c r="F333" s="73"/>
      <c r="G333" s="73"/>
      <c r="H333" s="73"/>
      <c r="I333" s="73"/>
      <c r="J333" s="73"/>
      <c r="K333" s="72"/>
      <c r="L333" s="77" t="s">
        <v>221</v>
      </c>
      <c r="M333" s="77" t="s">
        <v>222</v>
      </c>
      <c r="N333" s="71"/>
      <c r="O333" s="71"/>
      <c r="P333" s="71"/>
      <c r="Q333" s="71"/>
      <c r="R333" s="71"/>
      <c r="S333" s="71"/>
      <c r="T333" s="71"/>
      <c r="U333" s="10"/>
      <c r="V333" s="10"/>
      <c r="W333" s="79">
        <v>3</v>
      </c>
      <c r="X333" s="60"/>
      <c r="Y333" s="9">
        <v>4</v>
      </c>
      <c r="Z333" s="9">
        <v>2</v>
      </c>
      <c r="AA333" s="9">
        <v>1</v>
      </c>
      <c r="AB333" s="79">
        <v>1</v>
      </c>
      <c r="AC333" s="60"/>
    </row>
    <row r="334" spans="3:29" ht="12.75" hidden="1" outlineLevel="2" collapsed="1">
      <c r="C334" s="64"/>
      <c r="D334" s="64"/>
      <c r="E334" s="72"/>
      <c r="F334" s="73"/>
      <c r="G334" s="73"/>
      <c r="H334" s="73"/>
      <c r="I334" s="73"/>
      <c r="J334" s="73"/>
      <c r="K334" s="72"/>
      <c r="L334" s="72"/>
      <c r="M334" s="77" t="s">
        <v>32</v>
      </c>
      <c r="N334" s="71"/>
      <c r="O334" s="71"/>
      <c r="P334" s="71"/>
      <c r="Q334" s="71"/>
      <c r="R334" s="71"/>
      <c r="S334" s="71"/>
      <c r="T334" s="71"/>
      <c r="U334" s="12"/>
      <c r="V334" s="12"/>
      <c r="W334" s="81">
        <v>3</v>
      </c>
      <c r="X334" s="60"/>
      <c r="Y334" s="11">
        <v>4</v>
      </c>
      <c r="Z334" s="11">
        <v>2</v>
      </c>
      <c r="AA334" s="11">
        <v>1</v>
      </c>
      <c r="AB334" s="81">
        <v>1</v>
      </c>
      <c r="AC334" s="60"/>
    </row>
    <row r="335" spans="3:29" ht="12.75" hidden="1" outlineLevel="2">
      <c r="C335" s="64"/>
      <c r="D335" s="64"/>
      <c r="E335" s="72"/>
      <c r="F335" s="73"/>
      <c r="G335" s="73"/>
      <c r="H335" s="73"/>
      <c r="I335" s="73"/>
      <c r="J335" s="73"/>
      <c r="K335" s="72"/>
      <c r="L335" s="77" t="s">
        <v>223</v>
      </c>
      <c r="M335" s="77" t="s">
        <v>224</v>
      </c>
      <c r="N335" s="71"/>
      <c r="O335" s="71"/>
      <c r="P335" s="71"/>
      <c r="Q335" s="71"/>
      <c r="R335" s="71"/>
      <c r="S335" s="71"/>
      <c r="T335" s="71"/>
      <c r="U335" s="10"/>
      <c r="V335" s="10"/>
      <c r="W335" s="79">
        <v>1</v>
      </c>
      <c r="X335" s="60"/>
      <c r="Y335" s="10"/>
      <c r="Z335" s="10"/>
      <c r="AA335" s="10"/>
      <c r="AB335" s="80"/>
      <c r="AC335" s="60"/>
    </row>
    <row r="336" spans="3:29" ht="12.75" hidden="1" outlineLevel="2" collapsed="1">
      <c r="C336" s="64"/>
      <c r="D336" s="64"/>
      <c r="E336" s="72"/>
      <c r="F336" s="73"/>
      <c r="G336" s="73"/>
      <c r="H336" s="73"/>
      <c r="I336" s="73"/>
      <c r="J336" s="73"/>
      <c r="K336" s="72"/>
      <c r="L336" s="72"/>
      <c r="M336" s="77" t="s">
        <v>50</v>
      </c>
      <c r="N336" s="71"/>
      <c r="O336" s="71"/>
      <c r="P336" s="71"/>
      <c r="Q336" s="71"/>
      <c r="R336" s="71"/>
      <c r="S336" s="71"/>
      <c r="T336" s="71"/>
      <c r="U336" s="12"/>
      <c r="V336" s="12"/>
      <c r="W336" s="81">
        <v>1</v>
      </c>
      <c r="X336" s="60"/>
      <c r="Y336" s="12"/>
      <c r="Z336" s="12"/>
      <c r="AA336" s="12"/>
      <c r="AB336" s="82"/>
      <c r="AC336" s="60"/>
    </row>
    <row r="337" spans="3:29" ht="12.75" hidden="1" outlineLevel="2">
      <c r="C337" s="64"/>
      <c r="D337" s="64"/>
      <c r="E337" s="72"/>
      <c r="F337" s="73"/>
      <c r="G337" s="73"/>
      <c r="H337" s="73"/>
      <c r="I337" s="73"/>
      <c r="J337" s="73"/>
      <c r="K337" s="72"/>
      <c r="L337" s="77" t="s">
        <v>225</v>
      </c>
      <c r="M337" s="77" t="s">
        <v>226</v>
      </c>
      <c r="N337" s="71"/>
      <c r="O337" s="71"/>
      <c r="P337" s="71"/>
      <c r="Q337" s="71"/>
      <c r="R337" s="71"/>
      <c r="S337" s="71"/>
      <c r="T337" s="71"/>
      <c r="U337" s="10"/>
      <c r="V337" s="10"/>
      <c r="W337" s="79">
        <v>1</v>
      </c>
      <c r="X337" s="60"/>
      <c r="Y337" s="9">
        <v>2</v>
      </c>
      <c r="Z337" s="9">
        <v>2</v>
      </c>
      <c r="AA337" s="10"/>
      <c r="AB337" s="79">
        <v>2</v>
      </c>
      <c r="AC337" s="60"/>
    </row>
    <row r="338" spans="3:29" ht="12.75" hidden="1" outlineLevel="2" collapsed="1">
      <c r="C338" s="64"/>
      <c r="D338" s="64"/>
      <c r="E338" s="72"/>
      <c r="F338" s="73"/>
      <c r="G338" s="73"/>
      <c r="H338" s="73"/>
      <c r="I338" s="73"/>
      <c r="J338" s="73"/>
      <c r="K338" s="72"/>
      <c r="L338" s="72"/>
      <c r="M338" s="77" t="s">
        <v>54</v>
      </c>
      <c r="N338" s="71"/>
      <c r="O338" s="71"/>
      <c r="P338" s="71"/>
      <c r="Q338" s="71"/>
      <c r="R338" s="71"/>
      <c r="S338" s="71"/>
      <c r="T338" s="71"/>
      <c r="U338" s="12"/>
      <c r="V338" s="12"/>
      <c r="W338" s="81">
        <v>1</v>
      </c>
      <c r="X338" s="60"/>
      <c r="Y338" s="11">
        <v>2</v>
      </c>
      <c r="Z338" s="11">
        <v>2</v>
      </c>
      <c r="AA338" s="12"/>
      <c r="AB338" s="81">
        <v>2</v>
      </c>
      <c r="AC338" s="60"/>
    </row>
    <row r="339" spans="3:29" ht="12.75" hidden="1" outlineLevel="2">
      <c r="C339" s="64"/>
      <c r="D339" s="64"/>
      <c r="E339" s="72"/>
      <c r="F339" s="73"/>
      <c r="G339" s="73"/>
      <c r="H339" s="73"/>
      <c r="I339" s="73"/>
      <c r="J339" s="73"/>
      <c r="K339" s="72"/>
      <c r="L339" s="77" t="s">
        <v>227</v>
      </c>
      <c r="M339" s="77" t="s">
        <v>228</v>
      </c>
      <c r="N339" s="71"/>
      <c r="O339" s="71"/>
      <c r="P339" s="71"/>
      <c r="Q339" s="71"/>
      <c r="R339" s="71"/>
      <c r="S339" s="71"/>
      <c r="T339" s="71"/>
      <c r="U339" s="10"/>
      <c r="V339" s="10"/>
      <c r="W339" s="79">
        <v>1</v>
      </c>
      <c r="X339" s="60"/>
      <c r="Y339" s="10"/>
      <c r="Z339" s="10"/>
      <c r="AA339" s="10"/>
      <c r="AB339" s="80"/>
      <c r="AC339" s="60"/>
    </row>
    <row r="340" spans="3:29" ht="12.75" hidden="1" outlineLevel="2" collapsed="1">
      <c r="C340" s="64"/>
      <c r="D340" s="64"/>
      <c r="E340" s="72"/>
      <c r="F340" s="73"/>
      <c r="G340" s="73"/>
      <c r="H340" s="73"/>
      <c r="I340" s="73"/>
      <c r="J340" s="73"/>
      <c r="K340" s="72"/>
      <c r="L340" s="72"/>
      <c r="M340" s="77" t="s">
        <v>50</v>
      </c>
      <c r="N340" s="71"/>
      <c r="O340" s="71"/>
      <c r="P340" s="71"/>
      <c r="Q340" s="71"/>
      <c r="R340" s="71"/>
      <c r="S340" s="71"/>
      <c r="T340" s="71"/>
      <c r="U340" s="12"/>
      <c r="V340" s="12"/>
      <c r="W340" s="81">
        <v>1</v>
      </c>
      <c r="X340" s="60"/>
      <c r="Y340" s="12"/>
      <c r="Z340" s="12"/>
      <c r="AA340" s="12"/>
      <c r="AB340" s="82"/>
      <c r="AC340" s="60"/>
    </row>
    <row r="341" spans="3:29" ht="12.75" hidden="1" outlineLevel="2">
      <c r="C341" s="64"/>
      <c r="D341" s="64"/>
      <c r="E341" s="72"/>
      <c r="F341" s="73"/>
      <c r="G341" s="73"/>
      <c r="H341" s="73"/>
      <c r="I341" s="73"/>
      <c r="J341" s="73"/>
      <c r="K341" s="72"/>
      <c r="L341" s="77" t="s">
        <v>229</v>
      </c>
      <c r="M341" s="77" t="s">
        <v>230</v>
      </c>
      <c r="N341" s="71"/>
      <c r="O341" s="71"/>
      <c r="P341" s="71"/>
      <c r="Q341" s="71"/>
      <c r="R341" s="71"/>
      <c r="S341" s="71"/>
      <c r="T341" s="71"/>
      <c r="U341" s="10"/>
      <c r="V341" s="10"/>
      <c r="W341" s="79">
        <v>22</v>
      </c>
      <c r="X341" s="60"/>
      <c r="Y341" s="9">
        <v>21</v>
      </c>
      <c r="Z341" s="9">
        <v>18</v>
      </c>
      <c r="AA341" s="9">
        <v>19</v>
      </c>
      <c r="AB341" s="79">
        <v>19</v>
      </c>
      <c r="AC341" s="60"/>
    </row>
    <row r="342" spans="3:29" ht="12.75" hidden="1" outlineLevel="2" collapsed="1">
      <c r="C342" s="64"/>
      <c r="D342" s="64"/>
      <c r="E342" s="72"/>
      <c r="F342" s="73"/>
      <c r="G342" s="73"/>
      <c r="H342" s="73"/>
      <c r="I342" s="73"/>
      <c r="J342" s="73"/>
      <c r="K342" s="72"/>
      <c r="L342" s="72"/>
      <c r="M342" s="77" t="s">
        <v>53</v>
      </c>
      <c r="N342" s="71"/>
      <c r="O342" s="71"/>
      <c r="P342" s="71"/>
      <c r="Q342" s="71"/>
      <c r="R342" s="71"/>
      <c r="S342" s="71"/>
      <c r="T342" s="71"/>
      <c r="U342" s="12"/>
      <c r="V342" s="12"/>
      <c r="W342" s="81">
        <v>22</v>
      </c>
      <c r="X342" s="60"/>
      <c r="Y342" s="12"/>
      <c r="Z342" s="12"/>
      <c r="AA342" s="12"/>
      <c r="AB342" s="82"/>
      <c r="AC342" s="60"/>
    </row>
    <row r="343" spans="3:29" ht="12.75" hidden="1" outlineLevel="2" collapsed="1">
      <c r="C343" s="64"/>
      <c r="D343" s="64"/>
      <c r="E343" s="72"/>
      <c r="F343" s="73"/>
      <c r="G343" s="73"/>
      <c r="H343" s="73"/>
      <c r="I343" s="73"/>
      <c r="J343" s="73"/>
      <c r="K343" s="72"/>
      <c r="L343" s="72"/>
      <c r="M343" s="77" t="s">
        <v>37</v>
      </c>
      <c r="N343" s="71"/>
      <c r="O343" s="71"/>
      <c r="P343" s="71"/>
      <c r="Q343" s="71"/>
      <c r="R343" s="71"/>
      <c r="S343" s="71"/>
      <c r="T343" s="71"/>
      <c r="U343" s="12"/>
      <c r="V343" s="12"/>
      <c r="W343" s="82"/>
      <c r="X343" s="60"/>
      <c r="Y343" s="11">
        <v>21</v>
      </c>
      <c r="Z343" s="11">
        <v>18</v>
      </c>
      <c r="AA343" s="11">
        <v>19</v>
      </c>
      <c r="AB343" s="81">
        <v>19</v>
      </c>
      <c r="AC343" s="60"/>
    </row>
    <row r="344" spans="3:29" ht="12.75" hidden="1" outlineLevel="2">
      <c r="C344" s="64"/>
      <c r="D344" s="64"/>
      <c r="E344" s="72"/>
      <c r="F344" s="73"/>
      <c r="G344" s="73"/>
      <c r="H344" s="73"/>
      <c r="I344" s="73"/>
      <c r="J344" s="73"/>
      <c r="K344" s="72"/>
      <c r="L344" s="77" t="s">
        <v>231</v>
      </c>
      <c r="M344" s="77" t="s">
        <v>232</v>
      </c>
      <c r="N344" s="71"/>
      <c r="O344" s="71"/>
      <c r="P344" s="71"/>
      <c r="Q344" s="71"/>
      <c r="R344" s="71"/>
      <c r="S344" s="71"/>
      <c r="T344" s="71"/>
      <c r="U344" s="10"/>
      <c r="V344" s="10"/>
      <c r="W344" s="79">
        <v>1</v>
      </c>
      <c r="X344" s="60"/>
      <c r="Y344" s="9">
        <v>2</v>
      </c>
      <c r="Z344" s="10"/>
      <c r="AA344" s="10"/>
      <c r="AB344" s="80"/>
      <c r="AC344" s="60"/>
    </row>
    <row r="345" spans="3:29" ht="12.75" hidden="1" outlineLevel="2" collapsed="1">
      <c r="C345" s="64"/>
      <c r="D345" s="64"/>
      <c r="E345" s="72"/>
      <c r="F345" s="73"/>
      <c r="G345" s="73"/>
      <c r="H345" s="73"/>
      <c r="I345" s="73"/>
      <c r="J345" s="73"/>
      <c r="K345" s="72"/>
      <c r="L345" s="72"/>
      <c r="M345" s="77" t="s">
        <v>53</v>
      </c>
      <c r="N345" s="71"/>
      <c r="O345" s="71"/>
      <c r="P345" s="71"/>
      <c r="Q345" s="71"/>
      <c r="R345" s="71"/>
      <c r="S345" s="71"/>
      <c r="T345" s="71"/>
      <c r="U345" s="12"/>
      <c r="V345" s="12"/>
      <c r="W345" s="81">
        <v>1</v>
      </c>
      <c r="X345" s="60"/>
      <c r="Y345" s="11">
        <v>2</v>
      </c>
      <c r="Z345" s="12"/>
      <c r="AA345" s="12"/>
      <c r="AB345" s="82"/>
      <c r="AC345" s="60"/>
    </row>
    <row r="346" spans="3:29" ht="12.75" hidden="1" outlineLevel="2">
      <c r="C346" s="64"/>
      <c r="D346" s="64"/>
      <c r="E346" s="72"/>
      <c r="F346" s="73"/>
      <c r="G346" s="73"/>
      <c r="H346" s="73"/>
      <c r="I346" s="73"/>
      <c r="J346" s="73"/>
      <c r="K346" s="72"/>
      <c r="L346" s="77" t="s">
        <v>233</v>
      </c>
      <c r="M346" s="77" t="s">
        <v>234</v>
      </c>
      <c r="N346" s="71"/>
      <c r="O346" s="71"/>
      <c r="P346" s="71"/>
      <c r="Q346" s="71"/>
      <c r="R346" s="71"/>
      <c r="S346" s="71"/>
      <c r="T346" s="71"/>
      <c r="U346" s="10"/>
      <c r="V346" s="10"/>
      <c r="W346" s="79">
        <v>3</v>
      </c>
      <c r="X346" s="60"/>
      <c r="Y346" s="9">
        <v>1</v>
      </c>
      <c r="Z346" s="10"/>
      <c r="AA346" s="9">
        <v>1</v>
      </c>
      <c r="AB346" s="79">
        <v>1</v>
      </c>
      <c r="AC346" s="60"/>
    </row>
    <row r="347" spans="3:29" ht="12.75" hidden="1" outlineLevel="2" collapsed="1">
      <c r="C347" s="64"/>
      <c r="D347" s="64"/>
      <c r="E347" s="72"/>
      <c r="F347" s="73"/>
      <c r="G347" s="73"/>
      <c r="H347" s="73"/>
      <c r="I347" s="73"/>
      <c r="J347" s="73"/>
      <c r="K347" s="72"/>
      <c r="L347" s="72"/>
      <c r="M347" s="77" t="s">
        <v>32</v>
      </c>
      <c r="N347" s="71"/>
      <c r="O347" s="71"/>
      <c r="P347" s="71"/>
      <c r="Q347" s="71"/>
      <c r="R347" s="71"/>
      <c r="S347" s="71"/>
      <c r="T347" s="71"/>
      <c r="U347" s="12"/>
      <c r="V347" s="12"/>
      <c r="W347" s="81">
        <v>3</v>
      </c>
      <c r="X347" s="60"/>
      <c r="Y347" s="11">
        <v>1</v>
      </c>
      <c r="Z347" s="12"/>
      <c r="AA347" s="11">
        <v>1</v>
      </c>
      <c r="AB347" s="81">
        <v>1</v>
      </c>
      <c r="AC347" s="60"/>
    </row>
    <row r="348" spans="3:29" ht="12.75" hidden="1" outlineLevel="2">
      <c r="C348" s="64"/>
      <c r="D348" s="64"/>
      <c r="E348" s="72"/>
      <c r="F348" s="73"/>
      <c r="G348" s="73"/>
      <c r="H348" s="73"/>
      <c r="I348" s="73"/>
      <c r="J348" s="73"/>
      <c r="K348" s="72"/>
      <c r="L348" s="77" t="s">
        <v>235</v>
      </c>
      <c r="M348" s="77" t="s">
        <v>236</v>
      </c>
      <c r="N348" s="71"/>
      <c r="O348" s="71"/>
      <c r="P348" s="71"/>
      <c r="Q348" s="71"/>
      <c r="R348" s="71"/>
      <c r="S348" s="71"/>
      <c r="T348" s="71"/>
      <c r="U348" s="10"/>
      <c r="V348" s="10"/>
      <c r="W348" s="79">
        <v>18</v>
      </c>
      <c r="X348" s="60"/>
      <c r="Y348" s="9">
        <v>43</v>
      </c>
      <c r="Z348" s="9">
        <v>51</v>
      </c>
      <c r="AA348" s="9">
        <v>62</v>
      </c>
      <c r="AB348" s="79">
        <v>62</v>
      </c>
      <c r="AC348" s="60"/>
    </row>
    <row r="349" spans="3:29" ht="12.75" hidden="1" outlineLevel="2" collapsed="1">
      <c r="C349" s="64"/>
      <c r="D349" s="64"/>
      <c r="E349" s="72"/>
      <c r="F349" s="73"/>
      <c r="G349" s="73"/>
      <c r="H349" s="73"/>
      <c r="I349" s="73"/>
      <c r="J349" s="73"/>
      <c r="K349" s="72"/>
      <c r="L349" s="72"/>
      <c r="M349" s="77" t="s">
        <v>32</v>
      </c>
      <c r="N349" s="71"/>
      <c r="O349" s="71"/>
      <c r="P349" s="71"/>
      <c r="Q349" s="71"/>
      <c r="R349" s="71"/>
      <c r="S349" s="71"/>
      <c r="T349" s="71"/>
      <c r="U349" s="12"/>
      <c r="V349" s="12"/>
      <c r="W349" s="81">
        <v>18</v>
      </c>
      <c r="X349" s="60"/>
      <c r="Y349" s="11">
        <v>43</v>
      </c>
      <c r="Z349" s="11">
        <v>51</v>
      </c>
      <c r="AA349" s="11">
        <v>62</v>
      </c>
      <c r="AB349" s="81">
        <v>61</v>
      </c>
      <c r="AC349" s="60"/>
    </row>
    <row r="350" spans="3:29" ht="12.75" hidden="1" outlineLevel="2" collapsed="1">
      <c r="C350" s="64"/>
      <c r="D350" s="64"/>
      <c r="E350" s="72"/>
      <c r="F350" s="73"/>
      <c r="G350" s="73"/>
      <c r="H350" s="73"/>
      <c r="I350" s="73"/>
      <c r="J350" s="73"/>
      <c r="K350" s="72"/>
      <c r="L350" s="72"/>
      <c r="M350" s="77" t="s">
        <v>237</v>
      </c>
      <c r="N350" s="71"/>
      <c r="O350" s="71"/>
      <c r="P350" s="71"/>
      <c r="Q350" s="71"/>
      <c r="R350" s="71"/>
      <c r="S350" s="71"/>
      <c r="T350" s="71"/>
      <c r="U350" s="12"/>
      <c r="V350" s="12"/>
      <c r="W350" s="82"/>
      <c r="X350" s="60"/>
      <c r="Y350" s="12"/>
      <c r="Z350" s="12"/>
      <c r="AA350" s="12"/>
      <c r="AB350" s="81">
        <v>1</v>
      </c>
      <c r="AC350" s="60"/>
    </row>
    <row r="351" spans="3:29" ht="12.75" hidden="1" outlineLevel="2">
      <c r="C351" s="64"/>
      <c r="D351" s="64"/>
      <c r="E351" s="72"/>
      <c r="F351" s="73"/>
      <c r="G351" s="73"/>
      <c r="H351" s="73"/>
      <c r="I351" s="73"/>
      <c r="J351" s="73"/>
      <c r="K351" s="72"/>
      <c r="L351" s="77" t="s">
        <v>238</v>
      </c>
      <c r="M351" s="77" t="s">
        <v>239</v>
      </c>
      <c r="N351" s="71"/>
      <c r="O351" s="71"/>
      <c r="P351" s="71"/>
      <c r="Q351" s="71"/>
      <c r="R351" s="71"/>
      <c r="S351" s="71"/>
      <c r="T351" s="71"/>
      <c r="U351" s="10"/>
      <c r="V351" s="10"/>
      <c r="W351" s="79">
        <v>5</v>
      </c>
      <c r="X351" s="60"/>
      <c r="Y351" s="9">
        <v>9</v>
      </c>
      <c r="Z351" s="9">
        <v>3</v>
      </c>
      <c r="AA351" s="9">
        <v>1</v>
      </c>
      <c r="AB351" s="80"/>
      <c r="AC351" s="60"/>
    </row>
    <row r="352" spans="3:29" ht="12.75" hidden="1" outlineLevel="2" collapsed="1">
      <c r="C352" s="64"/>
      <c r="D352" s="64"/>
      <c r="E352" s="72"/>
      <c r="F352" s="73"/>
      <c r="G352" s="73"/>
      <c r="H352" s="73"/>
      <c r="I352" s="73"/>
      <c r="J352" s="73"/>
      <c r="K352" s="72"/>
      <c r="L352" s="72"/>
      <c r="M352" s="77" t="s">
        <v>54</v>
      </c>
      <c r="N352" s="71"/>
      <c r="O352" s="71"/>
      <c r="P352" s="71"/>
      <c r="Q352" s="71"/>
      <c r="R352" s="71"/>
      <c r="S352" s="71"/>
      <c r="T352" s="71"/>
      <c r="U352" s="12"/>
      <c r="V352" s="12"/>
      <c r="W352" s="81">
        <v>5</v>
      </c>
      <c r="X352" s="60"/>
      <c r="Y352" s="11">
        <v>9</v>
      </c>
      <c r="Z352" s="11">
        <v>3</v>
      </c>
      <c r="AA352" s="11">
        <v>1</v>
      </c>
      <c r="AB352" s="82"/>
      <c r="AC352" s="60"/>
    </row>
    <row r="353" spans="3:29" ht="12.75" hidden="1" outlineLevel="2">
      <c r="C353" s="64"/>
      <c r="D353" s="64"/>
      <c r="E353" s="72"/>
      <c r="F353" s="73"/>
      <c r="G353" s="73"/>
      <c r="H353" s="73"/>
      <c r="I353" s="73"/>
      <c r="J353" s="73"/>
      <c r="K353" s="72"/>
      <c r="L353" s="77" t="s">
        <v>240</v>
      </c>
      <c r="M353" s="77" t="s">
        <v>241</v>
      </c>
      <c r="N353" s="71"/>
      <c r="O353" s="71"/>
      <c r="P353" s="71"/>
      <c r="Q353" s="71"/>
      <c r="R353" s="71"/>
      <c r="S353" s="71"/>
      <c r="T353" s="71"/>
      <c r="U353" s="10"/>
      <c r="V353" s="10"/>
      <c r="W353" s="80"/>
      <c r="X353" s="60"/>
      <c r="Y353" s="9">
        <v>1</v>
      </c>
      <c r="Z353" s="9">
        <v>2</v>
      </c>
      <c r="AA353" s="9">
        <v>3</v>
      </c>
      <c r="AB353" s="79">
        <v>1</v>
      </c>
      <c r="AC353" s="60"/>
    </row>
    <row r="354" spans="3:29" ht="12.75" hidden="1" outlineLevel="2" collapsed="1">
      <c r="C354" s="64"/>
      <c r="D354" s="64"/>
      <c r="E354" s="72"/>
      <c r="F354" s="73"/>
      <c r="G354" s="73"/>
      <c r="H354" s="73"/>
      <c r="I354" s="73"/>
      <c r="J354" s="73"/>
      <c r="K354" s="72"/>
      <c r="L354" s="72"/>
      <c r="M354" s="77" t="s">
        <v>37</v>
      </c>
      <c r="N354" s="71"/>
      <c r="O354" s="71"/>
      <c r="P354" s="71"/>
      <c r="Q354" s="71"/>
      <c r="R354" s="71"/>
      <c r="S354" s="71"/>
      <c r="T354" s="71"/>
      <c r="U354" s="12"/>
      <c r="V354" s="12"/>
      <c r="W354" s="82"/>
      <c r="X354" s="60"/>
      <c r="Y354" s="11">
        <v>1</v>
      </c>
      <c r="Z354" s="11">
        <v>2</v>
      </c>
      <c r="AA354" s="11">
        <v>3</v>
      </c>
      <c r="AB354" s="81">
        <v>1</v>
      </c>
      <c r="AC354" s="60"/>
    </row>
    <row r="355" spans="3:29" ht="12.75" hidden="1" outlineLevel="2">
      <c r="C355" s="64"/>
      <c r="D355" s="64"/>
      <c r="E355" s="72"/>
      <c r="F355" s="73"/>
      <c r="G355" s="73"/>
      <c r="H355" s="73"/>
      <c r="I355" s="73"/>
      <c r="J355" s="73"/>
      <c r="K355" s="72"/>
      <c r="L355" s="77" t="s">
        <v>242</v>
      </c>
      <c r="M355" s="77" t="s">
        <v>243</v>
      </c>
      <c r="N355" s="71"/>
      <c r="O355" s="71"/>
      <c r="P355" s="71"/>
      <c r="Q355" s="71"/>
      <c r="R355" s="71"/>
      <c r="S355" s="71"/>
      <c r="T355" s="71"/>
      <c r="U355" s="10"/>
      <c r="V355" s="10"/>
      <c r="W355" s="80"/>
      <c r="X355" s="60"/>
      <c r="Y355" s="9">
        <v>2</v>
      </c>
      <c r="Z355" s="10"/>
      <c r="AA355" s="10"/>
      <c r="AB355" s="80"/>
      <c r="AC355" s="60"/>
    </row>
    <row r="356" spans="3:29" ht="12.75" hidden="1" outlineLevel="2" collapsed="1">
      <c r="C356" s="64"/>
      <c r="D356" s="64"/>
      <c r="E356" s="72"/>
      <c r="F356" s="73"/>
      <c r="G356" s="73"/>
      <c r="H356" s="73"/>
      <c r="I356" s="73"/>
      <c r="J356" s="73"/>
      <c r="K356" s="72"/>
      <c r="L356" s="72"/>
      <c r="M356" s="77" t="s">
        <v>37</v>
      </c>
      <c r="N356" s="71"/>
      <c r="O356" s="71"/>
      <c r="P356" s="71"/>
      <c r="Q356" s="71"/>
      <c r="R356" s="71"/>
      <c r="S356" s="71"/>
      <c r="T356" s="71"/>
      <c r="U356" s="12"/>
      <c r="V356" s="12"/>
      <c r="W356" s="82"/>
      <c r="X356" s="60"/>
      <c r="Y356" s="11">
        <v>2</v>
      </c>
      <c r="Z356" s="12"/>
      <c r="AA356" s="12"/>
      <c r="AB356" s="82"/>
      <c r="AC356" s="60"/>
    </row>
    <row r="357" spans="3:29" ht="12.75" hidden="1" outlineLevel="2">
      <c r="C357" s="64"/>
      <c r="D357" s="64"/>
      <c r="E357" s="72"/>
      <c r="F357" s="73"/>
      <c r="G357" s="73"/>
      <c r="H357" s="73"/>
      <c r="I357" s="73"/>
      <c r="J357" s="73"/>
      <c r="K357" s="72"/>
      <c r="L357" s="77" t="s">
        <v>244</v>
      </c>
      <c r="M357" s="77" t="s">
        <v>245</v>
      </c>
      <c r="N357" s="71"/>
      <c r="O357" s="71"/>
      <c r="P357" s="71"/>
      <c r="Q357" s="71"/>
      <c r="R357" s="71"/>
      <c r="S357" s="71"/>
      <c r="T357" s="71"/>
      <c r="U357" s="10"/>
      <c r="V357" s="10"/>
      <c r="W357" s="80"/>
      <c r="X357" s="60"/>
      <c r="Y357" s="9">
        <v>1</v>
      </c>
      <c r="Z357" s="9">
        <v>1</v>
      </c>
      <c r="AA357" s="9">
        <v>2</v>
      </c>
      <c r="AB357" s="79">
        <v>1</v>
      </c>
      <c r="AC357" s="60"/>
    </row>
    <row r="358" spans="3:29" ht="12.75" hidden="1" outlineLevel="2" collapsed="1">
      <c r="C358" s="64"/>
      <c r="D358" s="64"/>
      <c r="E358" s="72"/>
      <c r="F358" s="73"/>
      <c r="G358" s="73"/>
      <c r="H358" s="73"/>
      <c r="I358" s="73"/>
      <c r="J358" s="73"/>
      <c r="K358" s="72"/>
      <c r="L358" s="72"/>
      <c r="M358" s="77" t="s">
        <v>74</v>
      </c>
      <c r="N358" s="71"/>
      <c r="O358" s="71"/>
      <c r="P358" s="71"/>
      <c r="Q358" s="71"/>
      <c r="R358" s="71"/>
      <c r="S358" s="71"/>
      <c r="T358" s="71"/>
      <c r="U358" s="12"/>
      <c r="V358" s="12"/>
      <c r="W358" s="82"/>
      <c r="X358" s="60"/>
      <c r="Y358" s="11">
        <v>1</v>
      </c>
      <c r="Z358" s="11">
        <v>1</v>
      </c>
      <c r="AA358" s="11">
        <v>2</v>
      </c>
      <c r="AB358" s="81">
        <v>1</v>
      </c>
      <c r="AC358" s="60"/>
    </row>
    <row r="359" spans="3:29" ht="12.75" hidden="1" outlineLevel="2">
      <c r="C359" s="64"/>
      <c r="D359" s="64"/>
      <c r="E359" s="72"/>
      <c r="F359" s="73"/>
      <c r="G359" s="73"/>
      <c r="H359" s="73"/>
      <c r="I359" s="73"/>
      <c r="J359" s="73"/>
      <c r="K359" s="72"/>
      <c r="L359" s="77" t="s">
        <v>246</v>
      </c>
      <c r="M359" s="77" t="s">
        <v>247</v>
      </c>
      <c r="N359" s="71"/>
      <c r="O359" s="71"/>
      <c r="P359" s="71"/>
      <c r="Q359" s="71"/>
      <c r="R359" s="71"/>
      <c r="S359" s="71"/>
      <c r="T359" s="71"/>
      <c r="U359" s="10"/>
      <c r="V359" s="10"/>
      <c r="W359" s="80"/>
      <c r="X359" s="60"/>
      <c r="Y359" s="9">
        <v>1</v>
      </c>
      <c r="Z359" s="9">
        <v>1</v>
      </c>
      <c r="AA359" s="9">
        <v>1</v>
      </c>
      <c r="AB359" s="79">
        <v>3</v>
      </c>
      <c r="AC359" s="60"/>
    </row>
    <row r="360" spans="3:29" ht="12.75" hidden="1" outlineLevel="2" collapsed="1">
      <c r="C360" s="64"/>
      <c r="D360" s="64"/>
      <c r="E360" s="72"/>
      <c r="F360" s="73"/>
      <c r="G360" s="73"/>
      <c r="H360" s="73"/>
      <c r="I360" s="73"/>
      <c r="J360" s="73"/>
      <c r="K360" s="72"/>
      <c r="L360" s="72"/>
      <c r="M360" s="77" t="s">
        <v>37</v>
      </c>
      <c r="N360" s="71"/>
      <c r="O360" s="71"/>
      <c r="P360" s="71"/>
      <c r="Q360" s="71"/>
      <c r="R360" s="71"/>
      <c r="S360" s="71"/>
      <c r="T360" s="71"/>
      <c r="U360" s="12"/>
      <c r="V360" s="12"/>
      <c r="W360" s="82"/>
      <c r="X360" s="60"/>
      <c r="Y360" s="11">
        <v>1</v>
      </c>
      <c r="Z360" s="11">
        <v>1</v>
      </c>
      <c r="AA360" s="11">
        <v>1</v>
      </c>
      <c r="AB360" s="81">
        <v>3</v>
      </c>
      <c r="AC360" s="60"/>
    </row>
    <row r="361" spans="3:29" ht="12.75" hidden="1" outlineLevel="2">
      <c r="C361" s="64"/>
      <c r="D361" s="64"/>
      <c r="E361" s="72"/>
      <c r="F361" s="73"/>
      <c r="G361" s="73"/>
      <c r="H361" s="73"/>
      <c r="I361" s="73"/>
      <c r="J361" s="73"/>
      <c r="K361" s="72"/>
      <c r="L361" s="77" t="s">
        <v>248</v>
      </c>
      <c r="M361" s="77" t="s">
        <v>249</v>
      </c>
      <c r="N361" s="71"/>
      <c r="O361" s="71"/>
      <c r="P361" s="71"/>
      <c r="Q361" s="71"/>
      <c r="R361" s="71"/>
      <c r="S361" s="71"/>
      <c r="T361" s="71"/>
      <c r="U361" s="10"/>
      <c r="V361" s="10"/>
      <c r="W361" s="80"/>
      <c r="X361" s="60"/>
      <c r="Y361" s="9">
        <v>4</v>
      </c>
      <c r="Z361" s="9">
        <v>19</v>
      </c>
      <c r="AA361" s="9">
        <v>23</v>
      </c>
      <c r="AB361" s="79">
        <v>33</v>
      </c>
      <c r="AC361" s="60"/>
    </row>
    <row r="362" spans="3:29" ht="12.75" hidden="1" outlineLevel="2" collapsed="1">
      <c r="C362" s="64"/>
      <c r="D362" s="64"/>
      <c r="E362" s="72"/>
      <c r="F362" s="73"/>
      <c r="G362" s="73"/>
      <c r="H362" s="73"/>
      <c r="I362" s="73"/>
      <c r="J362" s="73"/>
      <c r="K362" s="72"/>
      <c r="L362" s="72"/>
      <c r="M362" s="77" t="s">
        <v>50</v>
      </c>
      <c r="N362" s="71"/>
      <c r="O362" s="71"/>
      <c r="P362" s="71"/>
      <c r="Q362" s="71"/>
      <c r="R362" s="71"/>
      <c r="S362" s="71"/>
      <c r="T362" s="71"/>
      <c r="U362" s="12"/>
      <c r="V362" s="12"/>
      <c r="W362" s="82"/>
      <c r="X362" s="60"/>
      <c r="Y362" s="11">
        <v>4</v>
      </c>
      <c r="Z362" s="11">
        <v>18</v>
      </c>
      <c r="AA362" s="11">
        <v>21</v>
      </c>
      <c r="AB362" s="81">
        <v>30</v>
      </c>
      <c r="AC362" s="60"/>
    </row>
    <row r="363" spans="3:29" ht="12.75" hidden="1" outlineLevel="2" collapsed="1">
      <c r="C363" s="64"/>
      <c r="D363" s="64"/>
      <c r="E363" s="72"/>
      <c r="F363" s="73"/>
      <c r="G363" s="73"/>
      <c r="H363" s="73"/>
      <c r="I363" s="73"/>
      <c r="J363" s="73"/>
      <c r="K363" s="72"/>
      <c r="L363" s="72"/>
      <c r="M363" s="77" t="s">
        <v>86</v>
      </c>
      <c r="N363" s="71"/>
      <c r="O363" s="71"/>
      <c r="P363" s="71"/>
      <c r="Q363" s="71"/>
      <c r="R363" s="71"/>
      <c r="S363" s="71"/>
      <c r="T363" s="71"/>
      <c r="U363" s="12"/>
      <c r="V363" s="12"/>
      <c r="W363" s="82"/>
      <c r="X363" s="60"/>
      <c r="Y363" s="12"/>
      <c r="Z363" s="11">
        <v>1</v>
      </c>
      <c r="AA363" s="11">
        <v>2</v>
      </c>
      <c r="AB363" s="81">
        <v>3</v>
      </c>
      <c r="AC363" s="60"/>
    </row>
    <row r="364" spans="3:29" ht="12.75" hidden="1" outlineLevel="2">
      <c r="C364" s="64"/>
      <c r="D364" s="64"/>
      <c r="E364" s="72"/>
      <c r="F364" s="73"/>
      <c r="G364" s="73"/>
      <c r="H364" s="73"/>
      <c r="I364" s="73"/>
      <c r="J364" s="73"/>
      <c r="K364" s="72"/>
      <c r="L364" s="77" t="s">
        <v>250</v>
      </c>
      <c r="M364" s="77" t="s">
        <v>251</v>
      </c>
      <c r="N364" s="71"/>
      <c r="O364" s="71"/>
      <c r="P364" s="71"/>
      <c r="Q364" s="71"/>
      <c r="R364" s="71"/>
      <c r="S364" s="71"/>
      <c r="T364" s="71"/>
      <c r="U364" s="10"/>
      <c r="V364" s="10"/>
      <c r="W364" s="80"/>
      <c r="X364" s="60"/>
      <c r="Y364" s="9">
        <v>1</v>
      </c>
      <c r="Z364" s="9">
        <v>1</v>
      </c>
      <c r="AA364" s="10"/>
      <c r="AB364" s="80"/>
      <c r="AC364" s="60"/>
    </row>
    <row r="365" spans="3:29" ht="12.75" hidden="1" outlineLevel="2" collapsed="1">
      <c r="C365" s="64"/>
      <c r="D365" s="64"/>
      <c r="E365" s="72"/>
      <c r="F365" s="73"/>
      <c r="G365" s="73"/>
      <c r="H365" s="73"/>
      <c r="I365" s="73"/>
      <c r="J365" s="73"/>
      <c r="K365" s="72"/>
      <c r="L365" s="72"/>
      <c r="M365" s="77" t="s">
        <v>237</v>
      </c>
      <c r="N365" s="71"/>
      <c r="O365" s="71"/>
      <c r="P365" s="71"/>
      <c r="Q365" s="71"/>
      <c r="R365" s="71"/>
      <c r="S365" s="71"/>
      <c r="T365" s="71"/>
      <c r="U365" s="12"/>
      <c r="V365" s="12"/>
      <c r="W365" s="82"/>
      <c r="X365" s="60"/>
      <c r="Y365" s="11">
        <v>1</v>
      </c>
      <c r="Z365" s="11">
        <v>1</v>
      </c>
      <c r="AA365" s="12"/>
      <c r="AB365" s="82"/>
      <c r="AC365" s="60"/>
    </row>
    <row r="366" spans="3:29" ht="12.75" hidden="1" outlineLevel="2">
      <c r="C366" s="64"/>
      <c r="D366" s="64"/>
      <c r="E366" s="72"/>
      <c r="F366" s="73"/>
      <c r="G366" s="73"/>
      <c r="H366" s="73"/>
      <c r="I366" s="73"/>
      <c r="J366" s="73"/>
      <c r="K366" s="72"/>
      <c r="L366" s="77" t="s">
        <v>252</v>
      </c>
      <c r="M366" s="77" t="s">
        <v>253</v>
      </c>
      <c r="N366" s="71"/>
      <c r="O366" s="71"/>
      <c r="P366" s="71"/>
      <c r="Q366" s="71"/>
      <c r="R366" s="71"/>
      <c r="S366" s="71"/>
      <c r="T366" s="71"/>
      <c r="U366" s="10"/>
      <c r="V366" s="10"/>
      <c r="W366" s="80"/>
      <c r="X366" s="60"/>
      <c r="Y366" s="9">
        <v>1</v>
      </c>
      <c r="Z366" s="9">
        <v>1</v>
      </c>
      <c r="AA366" s="10"/>
      <c r="AB366" s="80"/>
      <c r="AC366" s="60"/>
    </row>
    <row r="367" spans="3:29" ht="12.75" hidden="1" outlineLevel="2" collapsed="1">
      <c r="C367" s="64"/>
      <c r="D367" s="64"/>
      <c r="E367" s="72"/>
      <c r="F367" s="73"/>
      <c r="G367" s="73"/>
      <c r="H367" s="73"/>
      <c r="I367" s="73"/>
      <c r="J367" s="73"/>
      <c r="K367" s="72"/>
      <c r="L367" s="72"/>
      <c r="M367" s="77" t="s">
        <v>53</v>
      </c>
      <c r="N367" s="71"/>
      <c r="O367" s="71"/>
      <c r="P367" s="71"/>
      <c r="Q367" s="71"/>
      <c r="R367" s="71"/>
      <c r="S367" s="71"/>
      <c r="T367" s="71"/>
      <c r="U367" s="12"/>
      <c r="V367" s="12"/>
      <c r="W367" s="82"/>
      <c r="X367" s="60"/>
      <c r="Y367" s="11">
        <v>1</v>
      </c>
      <c r="Z367" s="11">
        <v>1</v>
      </c>
      <c r="AA367" s="12"/>
      <c r="AB367" s="82"/>
      <c r="AC367" s="60"/>
    </row>
    <row r="368" spans="3:29" ht="12.75" hidden="1" outlineLevel="2">
      <c r="C368" s="64"/>
      <c r="D368" s="64"/>
      <c r="E368" s="72"/>
      <c r="F368" s="73"/>
      <c r="G368" s="73"/>
      <c r="H368" s="73"/>
      <c r="I368" s="73"/>
      <c r="J368" s="73"/>
      <c r="K368" s="72"/>
      <c r="L368" s="77" t="s">
        <v>254</v>
      </c>
      <c r="M368" s="77" t="s">
        <v>255</v>
      </c>
      <c r="N368" s="71"/>
      <c r="O368" s="71"/>
      <c r="P368" s="71"/>
      <c r="Q368" s="71"/>
      <c r="R368" s="71"/>
      <c r="S368" s="71"/>
      <c r="T368" s="71"/>
      <c r="U368" s="10"/>
      <c r="V368" s="10"/>
      <c r="W368" s="80"/>
      <c r="X368" s="60"/>
      <c r="Y368" s="9">
        <v>1</v>
      </c>
      <c r="Z368" s="9">
        <v>1</v>
      </c>
      <c r="AA368" s="10"/>
      <c r="AB368" s="80"/>
      <c r="AC368" s="60"/>
    </row>
    <row r="369" spans="3:29" ht="12.75" hidden="1" outlineLevel="2" collapsed="1">
      <c r="C369" s="64"/>
      <c r="D369" s="64"/>
      <c r="E369" s="72"/>
      <c r="F369" s="73"/>
      <c r="G369" s="73"/>
      <c r="H369" s="73"/>
      <c r="I369" s="73"/>
      <c r="J369" s="73"/>
      <c r="K369" s="72"/>
      <c r="L369" s="72"/>
      <c r="M369" s="77" t="s">
        <v>86</v>
      </c>
      <c r="N369" s="71"/>
      <c r="O369" s="71"/>
      <c r="P369" s="71"/>
      <c r="Q369" s="71"/>
      <c r="R369" s="71"/>
      <c r="S369" s="71"/>
      <c r="T369" s="71"/>
      <c r="U369" s="12"/>
      <c r="V369" s="12"/>
      <c r="W369" s="82"/>
      <c r="X369" s="60"/>
      <c r="Y369" s="11">
        <v>1</v>
      </c>
      <c r="Z369" s="11">
        <v>1</v>
      </c>
      <c r="AA369" s="12"/>
      <c r="AB369" s="82"/>
      <c r="AC369" s="60"/>
    </row>
    <row r="370" spans="3:29" ht="12.75" hidden="1" outlineLevel="2">
      <c r="C370" s="64"/>
      <c r="D370" s="64"/>
      <c r="E370" s="72"/>
      <c r="F370" s="73"/>
      <c r="G370" s="73"/>
      <c r="H370" s="73"/>
      <c r="I370" s="73"/>
      <c r="J370" s="73"/>
      <c r="K370" s="72"/>
      <c r="L370" s="77" t="s">
        <v>256</v>
      </c>
      <c r="M370" s="77" t="s">
        <v>257</v>
      </c>
      <c r="N370" s="71"/>
      <c r="O370" s="71"/>
      <c r="P370" s="71"/>
      <c r="Q370" s="71"/>
      <c r="R370" s="71"/>
      <c r="S370" s="71"/>
      <c r="T370" s="71"/>
      <c r="U370" s="10"/>
      <c r="V370" s="10"/>
      <c r="W370" s="80"/>
      <c r="X370" s="60"/>
      <c r="Y370" s="9">
        <v>2</v>
      </c>
      <c r="Z370" s="9">
        <v>6</v>
      </c>
      <c r="AA370" s="9">
        <v>6</v>
      </c>
      <c r="AB370" s="79">
        <v>6</v>
      </c>
      <c r="AC370" s="60"/>
    </row>
    <row r="371" spans="3:29" ht="12.75" hidden="1" outlineLevel="2" collapsed="1">
      <c r="C371" s="64"/>
      <c r="D371" s="64"/>
      <c r="E371" s="72"/>
      <c r="F371" s="73"/>
      <c r="G371" s="73"/>
      <c r="H371" s="73"/>
      <c r="I371" s="73"/>
      <c r="J371" s="73"/>
      <c r="K371" s="72"/>
      <c r="L371" s="72"/>
      <c r="M371" s="77" t="s">
        <v>81</v>
      </c>
      <c r="N371" s="71"/>
      <c r="O371" s="71"/>
      <c r="P371" s="71"/>
      <c r="Q371" s="71"/>
      <c r="R371" s="71"/>
      <c r="S371" s="71"/>
      <c r="T371" s="71"/>
      <c r="U371" s="12"/>
      <c r="V371" s="12"/>
      <c r="W371" s="82"/>
      <c r="X371" s="60"/>
      <c r="Y371" s="11">
        <v>2</v>
      </c>
      <c r="Z371" s="11">
        <v>6</v>
      </c>
      <c r="AA371" s="11">
        <v>6</v>
      </c>
      <c r="AB371" s="81">
        <v>6</v>
      </c>
      <c r="AC371" s="60"/>
    </row>
    <row r="372" spans="3:29" ht="12.75" hidden="1" outlineLevel="2">
      <c r="C372" s="64"/>
      <c r="D372" s="64"/>
      <c r="E372" s="72"/>
      <c r="F372" s="73"/>
      <c r="G372" s="73"/>
      <c r="H372" s="73"/>
      <c r="I372" s="73"/>
      <c r="J372" s="73"/>
      <c r="K372" s="72"/>
      <c r="L372" s="77" t="s">
        <v>258</v>
      </c>
      <c r="M372" s="77" t="s">
        <v>259</v>
      </c>
      <c r="N372" s="71"/>
      <c r="O372" s="71"/>
      <c r="P372" s="71"/>
      <c r="Q372" s="71"/>
      <c r="R372" s="71"/>
      <c r="S372" s="71"/>
      <c r="T372" s="71"/>
      <c r="U372" s="10"/>
      <c r="V372" s="10"/>
      <c r="W372" s="80"/>
      <c r="X372" s="60"/>
      <c r="Y372" s="9">
        <v>2</v>
      </c>
      <c r="Z372" s="10"/>
      <c r="AA372" s="10"/>
      <c r="AB372" s="80"/>
      <c r="AC372" s="60"/>
    </row>
    <row r="373" spans="3:29" ht="12.75" hidden="1" outlineLevel="2" collapsed="1">
      <c r="C373" s="64"/>
      <c r="D373" s="64"/>
      <c r="E373" s="72"/>
      <c r="F373" s="73"/>
      <c r="G373" s="73"/>
      <c r="H373" s="73"/>
      <c r="I373" s="73"/>
      <c r="J373" s="73"/>
      <c r="K373" s="72"/>
      <c r="L373" s="72"/>
      <c r="M373" s="77" t="s">
        <v>32</v>
      </c>
      <c r="N373" s="71"/>
      <c r="O373" s="71"/>
      <c r="P373" s="71"/>
      <c r="Q373" s="71"/>
      <c r="R373" s="71"/>
      <c r="S373" s="71"/>
      <c r="T373" s="71"/>
      <c r="U373" s="12"/>
      <c r="V373" s="12"/>
      <c r="W373" s="82"/>
      <c r="X373" s="60"/>
      <c r="Y373" s="11">
        <v>2</v>
      </c>
      <c r="Z373" s="12"/>
      <c r="AA373" s="12"/>
      <c r="AB373" s="82"/>
      <c r="AC373" s="60"/>
    </row>
    <row r="374" spans="3:29" ht="12.75" hidden="1" outlineLevel="2">
      <c r="C374" s="64"/>
      <c r="D374" s="64"/>
      <c r="E374" s="72"/>
      <c r="F374" s="73"/>
      <c r="G374" s="73"/>
      <c r="H374" s="73"/>
      <c r="I374" s="73"/>
      <c r="J374" s="73"/>
      <c r="K374" s="72"/>
      <c r="L374" s="77" t="s">
        <v>260</v>
      </c>
      <c r="M374" s="77" t="s">
        <v>261</v>
      </c>
      <c r="N374" s="71"/>
      <c r="O374" s="71"/>
      <c r="P374" s="71"/>
      <c r="Q374" s="71"/>
      <c r="R374" s="71"/>
      <c r="S374" s="71"/>
      <c r="T374" s="71"/>
      <c r="U374" s="10"/>
      <c r="V374" s="10"/>
      <c r="W374" s="80"/>
      <c r="X374" s="60"/>
      <c r="Y374" s="9">
        <v>2</v>
      </c>
      <c r="Z374" s="9">
        <v>1</v>
      </c>
      <c r="AA374" s="9">
        <v>7</v>
      </c>
      <c r="AB374" s="79">
        <v>7</v>
      </c>
      <c r="AC374" s="60"/>
    </row>
    <row r="375" spans="3:29" ht="12.75" hidden="1" outlineLevel="2" collapsed="1">
      <c r="C375" s="64"/>
      <c r="D375" s="64"/>
      <c r="E375" s="72"/>
      <c r="F375" s="73"/>
      <c r="G375" s="73"/>
      <c r="H375" s="73"/>
      <c r="I375" s="73"/>
      <c r="J375" s="73"/>
      <c r="K375" s="72"/>
      <c r="L375" s="72"/>
      <c r="M375" s="77" t="s">
        <v>61</v>
      </c>
      <c r="N375" s="71"/>
      <c r="O375" s="71"/>
      <c r="P375" s="71"/>
      <c r="Q375" s="71"/>
      <c r="R375" s="71"/>
      <c r="S375" s="71"/>
      <c r="T375" s="71"/>
      <c r="U375" s="12"/>
      <c r="V375" s="12"/>
      <c r="W375" s="82"/>
      <c r="X375" s="60"/>
      <c r="Y375" s="11">
        <v>2</v>
      </c>
      <c r="Z375" s="11">
        <v>1</v>
      </c>
      <c r="AA375" s="11">
        <v>7</v>
      </c>
      <c r="AB375" s="81">
        <v>7</v>
      </c>
      <c r="AC375" s="60"/>
    </row>
    <row r="376" spans="3:29" ht="12.75" hidden="1" outlineLevel="2">
      <c r="C376" s="64"/>
      <c r="D376" s="64"/>
      <c r="E376" s="72"/>
      <c r="F376" s="73"/>
      <c r="G376" s="73"/>
      <c r="H376" s="73"/>
      <c r="I376" s="73"/>
      <c r="J376" s="73"/>
      <c r="K376" s="72"/>
      <c r="L376" s="77" t="s">
        <v>262</v>
      </c>
      <c r="M376" s="77" t="s">
        <v>263</v>
      </c>
      <c r="N376" s="71"/>
      <c r="O376" s="71"/>
      <c r="P376" s="71"/>
      <c r="Q376" s="71"/>
      <c r="R376" s="71"/>
      <c r="S376" s="71"/>
      <c r="T376" s="71"/>
      <c r="U376" s="10"/>
      <c r="V376" s="10"/>
      <c r="W376" s="80"/>
      <c r="X376" s="60"/>
      <c r="Y376" s="9">
        <v>1</v>
      </c>
      <c r="Z376" s="10"/>
      <c r="AA376" s="10"/>
      <c r="AB376" s="80"/>
      <c r="AC376" s="60"/>
    </row>
    <row r="377" spans="3:29" ht="12.75" hidden="1" outlineLevel="2" collapsed="1">
      <c r="C377" s="64"/>
      <c r="D377" s="64"/>
      <c r="E377" s="72"/>
      <c r="F377" s="73"/>
      <c r="G377" s="73"/>
      <c r="H377" s="73"/>
      <c r="I377" s="73"/>
      <c r="J377" s="73"/>
      <c r="K377" s="72"/>
      <c r="L377" s="72"/>
      <c r="M377" s="77" t="s">
        <v>53</v>
      </c>
      <c r="N377" s="71"/>
      <c r="O377" s="71"/>
      <c r="P377" s="71"/>
      <c r="Q377" s="71"/>
      <c r="R377" s="71"/>
      <c r="S377" s="71"/>
      <c r="T377" s="71"/>
      <c r="U377" s="12"/>
      <c r="V377" s="12"/>
      <c r="W377" s="82"/>
      <c r="X377" s="60"/>
      <c r="Y377" s="11">
        <v>1</v>
      </c>
      <c r="Z377" s="12"/>
      <c r="AA377" s="12"/>
      <c r="AB377" s="82"/>
      <c r="AC377" s="60"/>
    </row>
    <row r="378" spans="3:29" ht="12.75" hidden="1" outlineLevel="2">
      <c r="C378" s="64"/>
      <c r="D378" s="64"/>
      <c r="E378" s="72"/>
      <c r="F378" s="73"/>
      <c r="G378" s="73"/>
      <c r="H378" s="73"/>
      <c r="I378" s="73"/>
      <c r="J378" s="73"/>
      <c r="K378" s="72"/>
      <c r="L378" s="77" t="s">
        <v>264</v>
      </c>
      <c r="M378" s="77" t="s">
        <v>265</v>
      </c>
      <c r="N378" s="71"/>
      <c r="O378" s="71"/>
      <c r="P378" s="71"/>
      <c r="Q378" s="71"/>
      <c r="R378" s="71"/>
      <c r="S378" s="71"/>
      <c r="T378" s="71"/>
      <c r="U378" s="10"/>
      <c r="V378" s="10"/>
      <c r="W378" s="80"/>
      <c r="X378" s="60"/>
      <c r="Y378" s="9">
        <v>3</v>
      </c>
      <c r="Z378" s="9">
        <v>1</v>
      </c>
      <c r="AA378" s="9">
        <v>3</v>
      </c>
      <c r="AB378" s="79">
        <v>4</v>
      </c>
      <c r="AC378" s="60"/>
    </row>
    <row r="379" spans="3:29" ht="12.75" hidden="1" outlineLevel="2" collapsed="1">
      <c r="C379" s="64"/>
      <c r="D379" s="64"/>
      <c r="E379" s="72"/>
      <c r="F379" s="73"/>
      <c r="G379" s="73"/>
      <c r="H379" s="73"/>
      <c r="I379" s="73"/>
      <c r="J379" s="73"/>
      <c r="K379" s="72"/>
      <c r="L379" s="72"/>
      <c r="M379" s="77" t="s">
        <v>32</v>
      </c>
      <c r="N379" s="71"/>
      <c r="O379" s="71"/>
      <c r="P379" s="71"/>
      <c r="Q379" s="71"/>
      <c r="R379" s="71"/>
      <c r="S379" s="71"/>
      <c r="T379" s="71"/>
      <c r="U379" s="12"/>
      <c r="V379" s="12"/>
      <c r="W379" s="82"/>
      <c r="X379" s="60"/>
      <c r="Y379" s="11">
        <v>3</v>
      </c>
      <c r="Z379" s="11">
        <v>1</v>
      </c>
      <c r="AA379" s="11">
        <v>3</v>
      </c>
      <c r="AB379" s="81">
        <v>4</v>
      </c>
      <c r="AC379" s="60"/>
    </row>
    <row r="380" spans="3:29" ht="12.75" hidden="1" outlineLevel="2">
      <c r="C380" s="64"/>
      <c r="D380" s="64"/>
      <c r="E380" s="72"/>
      <c r="F380" s="73"/>
      <c r="G380" s="73"/>
      <c r="H380" s="73"/>
      <c r="I380" s="73"/>
      <c r="J380" s="73"/>
      <c r="K380" s="72"/>
      <c r="L380" s="77" t="s">
        <v>266</v>
      </c>
      <c r="M380" s="77" t="s">
        <v>267</v>
      </c>
      <c r="N380" s="71"/>
      <c r="O380" s="71"/>
      <c r="P380" s="71"/>
      <c r="Q380" s="71"/>
      <c r="R380" s="71"/>
      <c r="S380" s="71"/>
      <c r="T380" s="71"/>
      <c r="U380" s="10"/>
      <c r="V380" s="10"/>
      <c r="W380" s="80"/>
      <c r="X380" s="60"/>
      <c r="Y380" s="9">
        <v>3</v>
      </c>
      <c r="Z380" s="9">
        <v>4</v>
      </c>
      <c r="AA380" s="9">
        <v>6</v>
      </c>
      <c r="AB380" s="79">
        <v>3</v>
      </c>
      <c r="AC380" s="60"/>
    </row>
    <row r="381" spans="3:29" ht="12.75" hidden="1" outlineLevel="2" collapsed="1">
      <c r="C381" s="64"/>
      <c r="D381" s="64"/>
      <c r="E381" s="72"/>
      <c r="F381" s="73"/>
      <c r="G381" s="73"/>
      <c r="H381" s="73"/>
      <c r="I381" s="73"/>
      <c r="J381" s="73"/>
      <c r="K381" s="72"/>
      <c r="L381" s="72"/>
      <c r="M381" s="77" t="s">
        <v>32</v>
      </c>
      <c r="N381" s="71"/>
      <c r="O381" s="71"/>
      <c r="P381" s="71"/>
      <c r="Q381" s="71"/>
      <c r="R381" s="71"/>
      <c r="S381" s="71"/>
      <c r="T381" s="71"/>
      <c r="U381" s="12"/>
      <c r="V381" s="12"/>
      <c r="W381" s="82"/>
      <c r="X381" s="60"/>
      <c r="Y381" s="11">
        <v>3</v>
      </c>
      <c r="Z381" s="11">
        <v>4</v>
      </c>
      <c r="AA381" s="11">
        <v>6</v>
      </c>
      <c r="AB381" s="81">
        <v>3</v>
      </c>
      <c r="AC381" s="60"/>
    </row>
    <row r="382" spans="3:29" ht="12.75" hidden="1" outlineLevel="2">
      <c r="C382" s="64"/>
      <c r="D382" s="64"/>
      <c r="E382" s="72"/>
      <c r="F382" s="73"/>
      <c r="G382" s="73"/>
      <c r="H382" s="73"/>
      <c r="I382" s="73"/>
      <c r="J382" s="73"/>
      <c r="K382" s="72"/>
      <c r="L382" s="77" t="s">
        <v>268</v>
      </c>
      <c r="M382" s="77" t="s">
        <v>39</v>
      </c>
      <c r="N382" s="71"/>
      <c r="O382" s="71"/>
      <c r="P382" s="71"/>
      <c r="Q382" s="71"/>
      <c r="R382" s="71"/>
      <c r="S382" s="71"/>
      <c r="T382" s="71"/>
      <c r="U382" s="10"/>
      <c r="V382" s="10"/>
      <c r="W382" s="80"/>
      <c r="X382" s="60"/>
      <c r="Y382" s="10"/>
      <c r="Z382" s="9">
        <v>5</v>
      </c>
      <c r="AA382" s="9">
        <v>9</v>
      </c>
      <c r="AB382" s="79">
        <v>5</v>
      </c>
      <c r="AC382" s="60"/>
    </row>
    <row r="383" spans="3:29" ht="12.75" hidden="1" outlineLevel="2" collapsed="1">
      <c r="C383" s="64"/>
      <c r="D383" s="64"/>
      <c r="E383" s="72"/>
      <c r="F383" s="73"/>
      <c r="G383" s="73"/>
      <c r="H383" s="73"/>
      <c r="I383" s="73"/>
      <c r="J383" s="73"/>
      <c r="K383" s="72"/>
      <c r="L383" s="72"/>
      <c r="M383" s="77" t="s">
        <v>32</v>
      </c>
      <c r="N383" s="71"/>
      <c r="O383" s="71"/>
      <c r="P383" s="71"/>
      <c r="Q383" s="71"/>
      <c r="R383" s="71"/>
      <c r="S383" s="71"/>
      <c r="T383" s="71"/>
      <c r="U383" s="12"/>
      <c r="V383" s="12"/>
      <c r="W383" s="82"/>
      <c r="X383" s="60"/>
      <c r="Y383" s="12"/>
      <c r="Z383" s="11">
        <v>5</v>
      </c>
      <c r="AA383" s="11">
        <v>9</v>
      </c>
      <c r="AB383" s="81">
        <v>5</v>
      </c>
      <c r="AC383" s="60"/>
    </row>
    <row r="384" spans="3:29" ht="12.75" hidden="1" outlineLevel="2">
      <c r="C384" s="64"/>
      <c r="D384" s="64"/>
      <c r="E384" s="72"/>
      <c r="F384" s="73"/>
      <c r="G384" s="73"/>
      <c r="H384" s="73"/>
      <c r="I384" s="73"/>
      <c r="J384" s="73"/>
      <c r="K384" s="72"/>
      <c r="L384" s="77" t="s">
        <v>269</v>
      </c>
      <c r="M384" s="77" t="s">
        <v>270</v>
      </c>
      <c r="N384" s="71"/>
      <c r="O384" s="71"/>
      <c r="P384" s="71"/>
      <c r="Q384" s="71"/>
      <c r="R384" s="71"/>
      <c r="S384" s="71"/>
      <c r="T384" s="71"/>
      <c r="U384" s="10"/>
      <c r="V384" s="10"/>
      <c r="W384" s="80"/>
      <c r="X384" s="60"/>
      <c r="Y384" s="10"/>
      <c r="Z384" s="9">
        <v>12</v>
      </c>
      <c r="AA384" s="9">
        <v>23</v>
      </c>
      <c r="AB384" s="79">
        <v>33</v>
      </c>
      <c r="AC384" s="60"/>
    </row>
    <row r="385" spans="3:29" ht="12.75" hidden="1" outlineLevel="2" collapsed="1">
      <c r="C385" s="64"/>
      <c r="D385" s="64"/>
      <c r="E385" s="72"/>
      <c r="F385" s="73"/>
      <c r="G385" s="73"/>
      <c r="H385" s="73"/>
      <c r="I385" s="73"/>
      <c r="J385" s="73"/>
      <c r="K385" s="72"/>
      <c r="L385" s="72"/>
      <c r="M385" s="77" t="s">
        <v>37</v>
      </c>
      <c r="N385" s="71"/>
      <c r="O385" s="71"/>
      <c r="P385" s="71"/>
      <c r="Q385" s="71"/>
      <c r="R385" s="71"/>
      <c r="S385" s="71"/>
      <c r="T385" s="71"/>
      <c r="U385" s="12"/>
      <c r="V385" s="12"/>
      <c r="W385" s="82"/>
      <c r="X385" s="60"/>
      <c r="Y385" s="12"/>
      <c r="Z385" s="11">
        <v>11</v>
      </c>
      <c r="AA385" s="11">
        <v>22</v>
      </c>
      <c r="AB385" s="81">
        <v>32</v>
      </c>
      <c r="AC385" s="60"/>
    </row>
    <row r="386" spans="3:29" ht="12.75" hidden="1" outlineLevel="2" collapsed="1">
      <c r="C386" s="64"/>
      <c r="D386" s="64"/>
      <c r="E386" s="72"/>
      <c r="F386" s="73"/>
      <c r="G386" s="73"/>
      <c r="H386" s="73"/>
      <c r="I386" s="73"/>
      <c r="J386" s="73"/>
      <c r="K386" s="72"/>
      <c r="L386" s="72"/>
      <c r="M386" s="77" t="s">
        <v>81</v>
      </c>
      <c r="N386" s="71"/>
      <c r="O386" s="71"/>
      <c r="P386" s="71"/>
      <c r="Q386" s="71"/>
      <c r="R386" s="71"/>
      <c r="S386" s="71"/>
      <c r="T386" s="71"/>
      <c r="U386" s="12"/>
      <c r="V386" s="12"/>
      <c r="W386" s="82"/>
      <c r="X386" s="60"/>
      <c r="Y386" s="12"/>
      <c r="Z386" s="11">
        <v>1</v>
      </c>
      <c r="AA386" s="11">
        <v>1</v>
      </c>
      <c r="AB386" s="82"/>
      <c r="AC386" s="60"/>
    </row>
    <row r="387" spans="3:29" ht="12.75" hidden="1" outlineLevel="2" collapsed="1">
      <c r="C387" s="64"/>
      <c r="D387" s="64"/>
      <c r="E387" s="72"/>
      <c r="F387" s="73"/>
      <c r="G387" s="73"/>
      <c r="H387" s="73"/>
      <c r="I387" s="73"/>
      <c r="J387" s="73"/>
      <c r="K387" s="72"/>
      <c r="L387" s="72"/>
      <c r="M387" s="77" t="s">
        <v>37</v>
      </c>
      <c r="N387" s="71"/>
      <c r="O387" s="71"/>
      <c r="P387" s="71"/>
      <c r="Q387" s="71"/>
      <c r="R387" s="71"/>
      <c r="S387" s="71"/>
      <c r="T387" s="71"/>
      <c r="U387" s="12"/>
      <c r="V387" s="12"/>
      <c r="W387" s="82"/>
      <c r="X387" s="60"/>
      <c r="Y387" s="12"/>
      <c r="Z387" s="12"/>
      <c r="AA387" s="12"/>
      <c r="AB387" s="81">
        <v>1</v>
      </c>
      <c r="AC387" s="60"/>
    </row>
    <row r="388" spans="3:29" ht="12.75" hidden="1" outlineLevel="2">
      <c r="C388" s="64"/>
      <c r="D388" s="64"/>
      <c r="E388" s="72"/>
      <c r="F388" s="73"/>
      <c r="G388" s="73"/>
      <c r="H388" s="73"/>
      <c r="I388" s="73"/>
      <c r="J388" s="73"/>
      <c r="K388" s="72"/>
      <c r="L388" s="77" t="s">
        <v>271</v>
      </c>
      <c r="M388" s="77" t="s">
        <v>272</v>
      </c>
      <c r="N388" s="71"/>
      <c r="O388" s="71"/>
      <c r="P388" s="71"/>
      <c r="Q388" s="71"/>
      <c r="R388" s="71"/>
      <c r="S388" s="71"/>
      <c r="T388" s="71"/>
      <c r="U388" s="10"/>
      <c r="V388" s="10"/>
      <c r="W388" s="80"/>
      <c r="X388" s="60"/>
      <c r="Y388" s="10"/>
      <c r="Z388" s="9">
        <v>3</v>
      </c>
      <c r="AA388" s="9">
        <v>5</v>
      </c>
      <c r="AB388" s="79">
        <v>5</v>
      </c>
      <c r="AC388" s="60"/>
    </row>
    <row r="389" spans="3:29" ht="12.75" hidden="1" outlineLevel="2" collapsed="1">
      <c r="C389" s="64"/>
      <c r="D389" s="64"/>
      <c r="E389" s="72"/>
      <c r="F389" s="73"/>
      <c r="G389" s="73"/>
      <c r="H389" s="73"/>
      <c r="I389" s="73"/>
      <c r="J389" s="73"/>
      <c r="K389" s="72"/>
      <c r="L389" s="72"/>
      <c r="M389" s="77" t="s">
        <v>53</v>
      </c>
      <c r="N389" s="71"/>
      <c r="O389" s="71"/>
      <c r="P389" s="71"/>
      <c r="Q389" s="71"/>
      <c r="R389" s="71"/>
      <c r="S389" s="71"/>
      <c r="T389" s="71"/>
      <c r="U389" s="12"/>
      <c r="V389" s="12"/>
      <c r="W389" s="82"/>
      <c r="X389" s="60"/>
      <c r="Y389" s="12"/>
      <c r="Z389" s="11">
        <v>3</v>
      </c>
      <c r="AA389" s="11">
        <v>5</v>
      </c>
      <c r="AB389" s="81">
        <v>5</v>
      </c>
      <c r="AC389" s="60"/>
    </row>
    <row r="390" spans="3:29" ht="12.75" hidden="1" outlineLevel="2">
      <c r="C390" s="64"/>
      <c r="D390" s="64"/>
      <c r="E390" s="72"/>
      <c r="F390" s="73"/>
      <c r="G390" s="73"/>
      <c r="H390" s="73"/>
      <c r="I390" s="73"/>
      <c r="J390" s="73"/>
      <c r="K390" s="72"/>
      <c r="L390" s="77" t="s">
        <v>273</v>
      </c>
      <c r="M390" s="77" t="s">
        <v>274</v>
      </c>
      <c r="N390" s="71"/>
      <c r="O390" s="71"/>
      <c r="P390" s="71"/>
      <c r="Q390" s="71"/>
      <c r="R390" s="71"/>
      <c r="S390" s="71"/>
      <c r="T390" s="71"/>
      <c r="U390" s="10"/>
      <c r="V390" s="10"/>
      <c r="W390" s="80"/>
      <c r="X390" s="60"/>
      <c r="Y390" s="10"/>
      <c r="Z390" s="9">
        <v>1</v>
      </c>
      <c r="AA390" s="9">
        <v>1</v>
      </c>
      <c r="AB390" s="80"/>
      <c r="AC390" s="60"/>
    </row>
    <row r="391" spans="3:29" ht="12.75" hidden="1" outlineLevel="2" collapsed="1">
      <c r="C391" s="64"/>
      <c r="D391" s="64"/>
      <c r="E391" s="72"/>
      <c r="F391" s="73"/>
      <c r="G391" s="73"/>
      <c r="H391" s="73"/>
      <c r="I391" s="73"/>
      <c r="J391" s="73"/>
      <c r="K391" s="72"/>
      <c r="L391" s="72"/>
      <c r="M391" s="77" t="s">
        <v>61</v>
      </c>
      <c r="N391" s="71"/>
      <c r="O391" s="71"/>
      <c r="P391" s="71"/>
      <c r="Q391" s="71"/>
      <c r="R391" s="71"/>
      <c r="S391" s="71"/>
      <c r="T391" s="71"/>
      <c r="U391" s="12"/>
      <c r="V391" s="12"/>
      <c r="W391" s="82"/>
      <c r="X391" s="60"/>
      <c r="Y391" s="12"/>
      <c r="Z391" s="11">
        <v>1</v>
      </c>
      <c r="AA391" s="11">
        <v>1</v>
      </c>
      <c r="AB391" s="82"/>
      <c r="AC391" s="60"/>
    </row>
    <row r="392" spans="3:29" ht="12.75" hidden="1" outlineLevel="2">
      <c r="C392" s="64"/>
      <c r="D392" s="64"/>
      <c r="E392" s="72"/>
      <c r="F392" s="73"/>
      <c r="G392" s="73"/>
      <c r="H392" s="73"/>
      <c r="I392" s="73"/>
      <c r="J392" s="73"/>
      <c r="K392" s="72"/>
      <c r="L392" s="77" t="s">
        <v>275</v>
      </c>
      <c r="M392" s="77" t="s">
        <v>276</v>
      </c>
      <c r="N392" s="71"/>
      <c r="O392" s="71"/>
      <c r="P392" s="71"/>
      <c r="Q392" s="71"/>
      <c r="R392" s="71"/>
      <c r="S392" s="71"/>
      <c r="T392" s="71"/>
      <c r="U392" s="10"/>
      <c r="V392" s="10"/>
      <c r="W392" s="80"/>
      <c r="X392" s="60"/>
      <c r="Y392" s="10"/>
      <c r="Z392" s="9">
        <v>2</v>
      </c>
      <c r="AA392" s="10"/>
      <c r="AB392" s="79">
        <v>2</v>
      </c>
      <c r="AC392" s="60"/>
    </row>
    <row r="393" spans="3:29" ht="12.75" hidden="1" outlineLevel="2" collapsed="1">
      <c r="C393" s="64"/>
      <c r="D393" s="64"/>
      <c r="E393" s="72"/>
      <c r="F393" s="73"/>
      <c r="G393" s="73"/>
      <c r="H393" s="73"/>
      <c r="I393" s="73"/>
      <c r="J393" s="73"/>
      <c r="K393" s="72"/>
      <c r="L393" s="72"/>
      <c r="M393" s="77" t="s">
        <v>61</v>
      </c>
      <c r="N393" s="71"/>
      <c r="O393" s="71"/>
      <c r="P393" s="71"/>
      <c r="Q393" s="71"/>
      <c r="R393" s="71"/>
      <c r="S393" s="71"/>
      <c r="T393" s="71"/>
      <c r="U393" s="12"/>
      <c r="V393" s="12"/>
      <c r="W393" s="82"/>
      <c r="X393" s="60"/>
      <c r="Y393" s="12"/>
      <c r="Z393" s="11">
        <v>2</v>
      </c>
      <c r="AA393" s="12"/>
      <c r="AB393" s="81">
        <v>2</v>
      </c>
      <c r="AC393" s="60"/>
    </row>
    <row r="394" spans="3:29" ht="12.75" hidden="1" outlineLevel="2">
      <c r="C394" s="64"/>
      <c r="D394" s="64"/>
      <c r="E394" s="72"/>
      <c r="F394" s="73"/>
      <c r="G394" s="73"/>
      <c r="H394" s="73"/>
      <c r="I394" s="73"/>
      <c r="J394" s="73"/>
      <c r="K394" s="72"/>
      <c r="L394" s="77" t="s">
        <v>277</v>
      </c>
      <c r="M394" s="77" t="s">
        <v>278</v>
      </c>
      <c r="N394" s="71"/>
      <c r="O394" s="71"/>
      <c r="P394" s="71"/>
      <c r="Q394" s="71"/>
      <c r="R394" s="71"/>
      <c r="S394" s="71"/>
      <c r="T394" s="71"/>
      <c r="U394" s="10"/>
      <c r="V394" s="10"/>
      <c r="W394" s="80"/>
      <c r="X394" s="60"/>
      <c r="Y394" s="10"/>
      <c r="Z394" s="9">
        <v>1</v>
      </c>
      <c r="AA394" s="9">
        <v>2</v>
      </c>
      <c r="AB394" s="79">
        <v>4</v>
      </c>
      <c r="AC394" s="60"/>
    </row>
    <row r="395" spans="3:29" ht="12.75" hidden="1" outlineLevel="2" collapsed="1">
      <c r="C395" s="64"/>
      <c r="D395" s="64"/>
      <c r="E395" s="72"/>
      <c r="F395" s="73"/>
      <c r="G395" s="73"/>
      <c r="H395" s="73"/>
      <c r="I395" s="73"/>
      <c r="J395" s="73"/>
      <c r="K395" s="72"/>
      <c r="L395" s="72"/>
      <c r="M395" s="77" t="s">
        <v>81</v>
      </c>
      <c r="N395" s="71"/>
      <c r="O395" s="71"/>
      <c r="P395" s="71"/>
      <c r="Q395" s="71"/>
      <c r="R395" s="71"/>
      <c r="S395" s="71"/>
      <c r="T395" s="71"/>
      <c r="U395" s="12"/>
      <c r="V395" s="12"/>
      <c r="W395" s="82"/>
      <c r="X395" s="60"/>
      <c r="Y395" s="12"/>
      <c r="Z395" s="11">
        <v>1</v>
      </c>
      <c r="AA395" s="11">
        <v>2</v>
      </c>
      <c r="AB395" s="81">
        <v>4</v>
      </c>
      <c r="AC395" s="60"/>
    </row>
    <row r="396" spans="3:29" ht="12.75" hidden="1" outlineLevel="2">
      <c r="C396" s="64"/>
      <c r="D396" s="64"/>
      <c r="E396" s="72"/>
      <c r="F396" s="73"/>
      <c r="G396" s="73"/>
      <c r="H396" s="73"/>
      <c r="I396" s="73"/>
      <c r="J396" s="73"/>
      <c r="K396" s="72"/>
      <c r="L396" s="77" t="s">
        <v>279</v>
      </c>
      <c r="M396" s="77" t="s">
        <v>208</v>
      </c>
      <c r="N396" s="71"/>
      <c r="O396" s="71"/>
      <c r="P396" s="71"/>
      <c r="Q396" s="71"/>
      <c r="R396" s="71"/>
      <c r="S396" s="71"/>
      <c r="T396" s="71"/>
      <c r="U396" s="10"/>
      <c r="V396" s="10"/>
      <c r="W396" s="80"/>
      <c r="X396" s="60"/>
      <c r="Y396" s="10"/>
      <c r="Z396" s="10"/>
      <c r="AA396" s="9">
        <v>3</v>
      </c>
      <c r="AB396" s="79">
        <v>3</v>
      </c>
      <c r="AC396" s="60"/>
    </row>
    <row r="397" spans="3:29" ht="12.75" hidden="1" outlineLevel="2" collapsed="1">
      <c r="C397" s="64"/>
      <c r="D397" s="64"/>
      <c r="E397" s="72"/>
      <c r="F397" s="73"/>
      <c r="G397" s="73"/>
      <c r="H397" s="73"/>
      <c r="I397" s="73"/>
      <c r="J397" s="73"/>
      <c r="K397" s="72"/>
      <c r="L397" s="72"/>
      <c r="M397" s="77" t="s">
        <v>237</v>
      </c>
      <c r="N397" s="71"/>
      <c r="O397" s="71"/>
      <c r="P397" s="71"/>
      <c r="Q397" s="71"/>
      <c r="R397" s="71"/>
      <c r="S397" s="71"/>
      <c r="T397" s="71"/>
      <c r="U397" s="12"/>
      <c r="V397" s="12"/>
      <c r="W397" s="82"/>
      <c r="X397" s="60"/>
      <c r="Y397" s="12"/>
      <c r="Z397" s="12"/>
      <c r="AA397" s="11">
        <v>3</v>
      </c>
      <c r="AB397" s="81">
        <v>3</v>
      </c>
      <c r="AC397" s="60"/>
    </row>
    <row r="398" spans="3:29" ht="12.75" hidden="1" outlineLevel="2">
      <c r="C398" s="64"/>
      <c r="D398" s="64"/>
      <c r="E398" s="72"/>
      <c r="F398" s="73"/>
      <c r="G398" s="73"/>
      <c r="H398" s="73"/>
      <c r="I398" s="73"/>
      <c r="J398" s="73"/>
      <c r="K398" s="72"/>
      <c r="L398" s="77" t="s">
        <v>280</v>
      </c>
      <c r="M398" s="77" t="s">
        <v>281</v>
      </c>
      <c r="N398" s="71"/>
      <c r="O398" s="71"/>
      <c r="P398" s="71"/>
      <c r="Q398" s="71"/>
      <c r="R398" s="71"/>
      <c r="S398" s="71"/>
      <c r="T398" s="71"/>
      <c r="U398" s="10"/>
      <c r="V398" s="10"/>
      <c r="W398" s="80"/>
      <c r="X398" s="60"/>
      <c r="Y398" s="10"/>
      <c r="Z398" s="10"/>
      <c r="AA398" s="9">
        <v>1</v>
      </c>
      <c r="AB398" s="80"/>
      <c r="AC398" s="60"/>
    </row>
    <row r="399" spans="3:29" ht="12.75" hidden="1" outlineLevel="2" collapsed="1">
      <c r="C399" s="64"/>
      <c r="D399" s="64"/>
      <c r="E399" s="72"/>
      <c r="F399" s="73"/>
      <c r="G399" s="73"/>
      <c r="H399" s="73"/>
      <c r="I399" s="73"/>
      <c r="J399" s="73"/>
      <c r="K399" s="72"/>
      <c r="L399" s="72"/>
      <c r="M399" s="77" t="s">
        <v>53</v>
      </c>
      <c r="N399" s="71"/>
      <c r="O399" s="71"/>
      <c r="P399" s="71"/>
      <c r="Q399" s="71"/>
      <c r="R399" s="71"/>
      <c r="S399" s="71"/>
      <c r="T399" s="71"/>
      <c r="U399" s="12"/>
      <c r="V399" s="12"/>
      <c r="W399" s="82"/>
      <c r="X399" s="60"/>
      <c r="Y399" s="12"/>
      <c r="Z399" s="12"/>
      <c r="AA399" s="11">
        <v>1</v>
      </c>
      <c r="AB399" s="82"/>
      <c r="AC399" s="60"/>
    </row>
    <row r="400" spans="3:29" ht="12.75" hidden="1" outlineLevel="2">
      <c r="C400" s="64"/>
      <c r="D400" s="64"/>
      <c r="E400" s="72"/>
      <c r="F400" s="73"/>
      <c r="G400" s="73"/>
      <c r="H400" s="73"/>
      <c r="I400" s="73"/>
      <c r="J400" s="73"/>
      <c r="K400" s="72"/>
      <c r="L400" s="77" t="s">
        <v>282</v>
      </c>
      <c r="M400" s="77" t="s">
        <v>283</v>
      </c>
      <c r="N400" s="71"/>
      <c r="O400" s="71"/>
      <c r="P400" s="71"/>
      <c r="Q400" s="71"/>
      <c r="R400" s="71"/>
      <c r="S400" s="71"/>
      <c r="T400" s="71"/>
      <c r="U400" s="10"/>
      <c r="V400" s="10"/>
      <c r="W400" s="80"/>
      <c r="X400" s="60"/>
      <c r="Y400" s="10"/>
      <c r="Z400" s="10"/>
      <c r="AA400" s="9">
        <v>1</v>
      </c>
      <c r="AB400" s="79">
        <v>2</v>
      </c>
      <c r="AC400" s="60"/>
    </row>
    <row r="401" spans="3:29" ht="12.75" hidden="1" outlineLevel="2" collapsed="1">
      <c r="C401" s="64"/>
      <c r="D401" s="64"/>
      <c r="E401" s="72"/>
      <c r="F401" s="73"/>
      <c r="G401" s="73"/>
      <c r="H401" s="73"/>
      <c r="I401" s="73"/>
      <c r="J401" s="73"/>
      <c r="K401" s="72"/>
      <c r="L401" s="72"/>
      <c r="M401" s="77" t="s">
        <v>284</v>
      </c>
      <c r="N401" s="71"/>
      <c r="O401" s="71"/>
      <c r="P401" s="71"/>
      <c r="Q401" s="71"/>
      <c r="R401" s="71"/>
      <c r="S401" s="71"/>
      <c r="T401" s="71"/>
      <c r="U401" s="12"/>
      <c r="V401" s="12"/>
      <c r="W401" s="82"/>
      <c r="X401" s="60"/>
      <c r="Y401" s="12"/>
      <c r="Z401" s="12"/>
      <c r="AA401" s="11">
        <v>1</v>
      </c>
      <c r="AB401" s="81">
        <v>2</v>
      </c>
      <c r="AC401" s="60"/>
    </row>
    <row r="402" spans="3:29" ht="12.75" hidden="1" outlineLevel="2">
      <c r="C402" s="64"/>
      <c r="D402" s="64"/>
      <c r="E402" s="72"/>
      <c r="F402" s="73"/>
      <c r="G402" s="73"/>
      <c r="H402" s="73"/>
      <c r="I402" s="73"/>
      <c r="J402" s="73"/>
      <c r="K402" s="72"/>
      <c r="L402" s="77" t="s">
        <v>285</v>
      </c>
      <c r="M402" s="77" t="s">
        <v>286</v>
      </c>
      <c r="N402" s="71"/>
      <c r="O402" s="71"/>
      <c r="P402" s="71"/>
      <c r="Q402" s="71"/>
      <c r="R402" s="71"/>
      <c r="S402" s="71"/>
      <c r="T402" s="71"/>
      <c r="U402" s="10"/>
      <c r="V402" s="10"/>
      <c r="W402" s="80"/>
      <c r="X402" s="60"/>
      <c r="Y402" s="10"/>
      <c r="Z402" s="10"/>
      <c r="AA402" s="9">
        <v>1</v>
      </c>
      <c r="AB402" s="79">
        <v>1</v>
      </c>
      <c r="AC402" s="60"/>
    </row>
    <row r="403" spans="3:29" ht="12.75" hidden="1" outlineLevel="2" collapsed="1">
      <c r="C403" s="64"/>
      <c r="D403" s="64"/>
      <c r="E403" s="72"/>
      <c r="F403" s="73"/>
      <c r="G403" s="73"/>
      <c r="H403" s="73"/>
      <c r="I403" s="73"/>
      <c r="J403" s="73"/>
      <c r="K403" s="72"/>
      <c r="L403" s="72"/>
      <c r="M403" s="77" t="s">
        <v>53</v>
      </c>
      <c r="N403" s="71"/>
      <c r="O403" s="71"/>
      <c r="P403" s="71"/>
      <c r="Q403" s="71"/>
      <c r="R403" s="71"/>
      <c r="S403" s="71"/>
      <c r="T403" s="71"/>
      <c r="U403" s="12"/>
      <c r="V403" s="12"/>
      <c r="W403" s="82"/>
      <c r="X403" s="60"/>
      <c r="Y403" s="12"/>
      <c r="Z403" s="12"/>
      <c r="AA403" s="11">
        <v>1</v>
      </c>
      <c r="AB403" s="81">
        <v>1</v>
      </c>
      <c r="AC403" s="60"/>
    </row>
    <row r="404" spans="3:29" ht="12.75" hidden="1" outlineLevel="2">
      <c r="C404" s="64"/>
      <c r="D404" s="64"/>
      <c r="E404" s="72"/>
      <c r="F404" s="73"/>
      <c r="G404" s="73"/>
      <c r="H404" s="73"/>
      <c r="I404" s="73"/>
      <c r="J404" s="73"/>
      <c r="K404" s="72"/>
      <c r="L404" s="77" t="s">
        <v>287</v>
      </c>
      <c r="M404" s="77" t="s">
        <v>288</v>
      </c>
      <c r="N404" s="71"/>
      <c r="O404" s="71"/>
      <c r="P404" s="71"/>
      <c r="Q404" s="71"/>
      <c r="R404" s="71"/>
      <c r="S404" s="71"/>
      <c r="T404" s="71"/>
      <c r="U404" s="10"/>
      <c r="V404" s="10"/>
      <c r="W404" s="80"/>
      <c r="X404" s="60"/>
      <c r="Y404" s="10"/>
      <c r="Z404" s="10"/>
      <c r="AA404" s="9">
        <v>1</v>
      </c>
      <c r="AB404" s="79">
        <v>1</v>
      </c>
      <c r="AC404" s="60"/>
    </row>
    <row r="405" spans="3:29" ht="12.75" hidden="1" outlineLevel="2" collapsed="1">
      <c r="C405" s="64"/>
      <c r="D405" s="64"/>
      <c r="E405" s="72"/>
      <c r="F405" s="73"/>
      <c r="G405" s="73"/>
      <c r="H405" s="73"/>
      <c r="I405" s="73"/>
      <c r="J405" s="73"/>
      <c r="K405" s="72"/>
      <c r="L405" s="72"/>
      <c r="M405" s="77" t="s">
        <v>74</v>
      </c>
      <c r="N405" s="71"/>
      <c r="O405" s="71"/>
      <c r="P405" s="71"/>
      <c r="Q405" s="71"/>
      <c r="R405" s="71"/>
      <c r="S405" s="71"/>
      <c r="T405" s="71"/>
      <c r="U405" s="12"/>
      <c r="V405" s="12"/>
      <c r="W405" s="82"/>
      <c r="X405" s="60"/>
      <c r="Y405" s="12"/>
      <c r="Z405" s="12"/>
      <c r="AA405" s="11">
        <v>1</v>
      </c>
      <c r="AB405" s="81">
        <v>1</v>
      </c>
      <c r="AC405" s="60"/>
    </row>
    <row r="406" spans="3:29" ht="12.75" hidden="1" outlineLevel="2">
      <c r="C406" s="64"/>
      <c r="D406" s="64"/>
      <c r="E406" s="72"/>
      <c r="F406" s="73"/>
      <c r="G406" s="73"/>
      <c r="H406" s="73"/>
      <c r="I406" s="73"/>
      <c r="J406" s="73"/>
      <c r="K406" s="72"/>
      <c r="L406" s="77" t="s">
        <v>289</v>
      </c>
      <c r="M406" s="77" t="s">
        <v>290</v>
      </c>
      <c r="N406" s="71"/>
      <c r="O406" s="71"/>
      <c r="P406" s="71"/>
      <c r="Q406" s="71"/>
      <c r="R406" s="71"/>
      <c r="S406" s="71"/>
      <c r="T406" s="71"/>
      <c r="U406" s="10"/>
      <c r="V406" s="10"/>
      <c r="W406" s="80"/>
      <c r="X406" s="60"/>
      <c r="Y406" s="10"/>
      <c r="Z406" s="10"/>
      <c r="AA406" s="10"/>
      <c r="AB406" s="79">
        <v>3</v>
      </c>
      <c r="AC406" s="60"/>
    </row>
    <row r="407" spans="3:29" ht="12.75" hidden="1" outlineLevel="2" collapsed="1">
      <c r="C407" s="64"/>
      <c r="D407" s="64"/>
      <c r="E407" s="72"/>
      <c r="F407" s="73"/>
      <c r="G407" s="73"/>
      <c r="H407" s="73"/>
      <c r="I407" s="73"/>
      <c r="J407" s="73"/>
      <c r="K407" s="72"/>
      <c r="L407" s="72"/>
      <c r="M407" s="77" t="s">
        <v>237</v>
      </c>
      <c r="N407" s="71"/>
      <c r="O407" s="71"/>
      <c r="P407" s="71"/>
      <c r="Q407" s="71"/>
      <c r="R407" s="71"/>
      <c r="S407" s="71"/>
      <c r="T407" s="71"/>
      <c r="U407" s="12"/>
      <c r="V407" s="12"/>
      <c r="W407" s="82"/>
      <c r="X407" s="60"/>
      <c r="Y407" s="12"/>
      <c r="Z407" s="12"/>
      <c r="AA407" s="12"/>
      <c r="AB407" s="81">
        <v>3</v>
      </c>
      <c r="AC407" s="60"/>
    </row>
    <row r="408" spans="3:29" ht="12.75" hidden="1" outlineLevel="2">
      <c r="C408" s="64"/>
      <c r="D408" s="64"/>
      <c r="E408" s="72"/>
      <c r="F408" s="73"/>
      <c r="G408" s="73"/>
      <c r="H408" s="73"/>
      <c r="I408" s="73"/>
      <c r="J408" s="73"/>
      <c r="K408" s="72"/>
      <c r="L408" s="77" t="s">
        <v>291</v>
      </c>
      <c r="M408" s="77" t="s">
        <v>292</v>
      </c>
      <c r="N408" s="71"/>
      <c r="O408" s="71"/>
      <c r="P408" s="71"/>
      <c r="Q408" s="71"/>
      <c r="R408" s="71"/>
      <c r="S408" s="71"/>
      <c r="T408" s="71"/>
      <c r="U408" s="10"/>
      <c r="V408" s="10"/>
      <c r="W408" s="80"/>
      <c r="X408" s="60"/>
      <c r="Y408" s="10"/>
      <c r="Z408" s="10"/>
      <c r="AA408" s="10"/>
      <c r="AB408" s="79">
        <v>1</v>
      </c>
      <c r="AC408" s="60"/>
    </row>
    <row r="409" spans="3:29" ht="12.75" hidden="1" outlineLevel="2" collapsed="1">
      <c r="C409" s="64"/>
      <c r="D409" s="64"/>
      <c r="E409" s="72"/>
      <c r="F409" s="73"/>
      <c r="G409" s="73"/>
      <c r="H409" s="73"/>
      <c r="I409" s="73"/>
      <c r="J409" s="73"/>
      <c r="K409" s="72"/>
      <c r="L409" s="72"/>
      <c r="M409" s="77" t="s">
        <v>32</v>
      </c>
      <c r="N409" s="71"/>
      <c r="O409" s="71"/>
      <c r="P409" s="71"/>
      <c r="Q409" s="71"/>
      <c r="R409" s="71"/>
      <c r="S409" s="71"/>
      <c r="T409" s="71"/>
      <c r="U409" s="12"/>
      <c r="V409" s="12"/>
      <c r="W409" s="82"/>
      <c r="X409" s="60"/>
      <c r="Y409" s="12"/>
      <c r="Z409" s="12"/>
      <c r="AA409" s="12"/>
      <c r="AB409" s="81">
        <v>1</v>
      </c>
      <c r="AC409" s="60"/>
    </row>
    <row r="410" spans="3:29" ht="12.75" hidden="1" outlineLevel="2">
      <c r="C410" s="64"/>
      <c r="D410" s="64"/>
      <c r="E410" s="72"/>
      <c r="F410" s="73"/>
      <c r="G410" s="73"/>
      <c r="H410" s="73"/>
      <c r="I410" s="73"/>
      <c r="J410" s="73"/>
      <c r="K410" s="72"/>
      <c r="L410" s="77" t="s">
        <v>293</v>
      </c>
      <c r="M410" s="77" t="s">
        <v>294</v>
      </c>
      <c r="N410" s="71"/>
      <c r="O410" s="71"/>
      <c r="P410" s="71"/>
      <c r="Q410" s="71"/>
      <c r="R410" s="71"/>
      <c r="S410" s="71"/>
      <c r="T410" s="71"/>
      <c r="U410" s="10"/>
      <c r="V410" s="10"/>
      <c r="W410" s="80"/>
      <c r="X410" s="60"/>
      <c r="Y410" s="10"/>
      <c r="Z410" s="10"/>
      <c r="AA410" s="10"/>
      <c r="AB410" s="79">
        <v>1</v>
      </c>
      <c r="AC410" s="60"/>
    </row>
    <row r="411" spans="3:29" ht="12.75" hidden="1" outlineLevel="2" collapsed="1">
      <c r="C411" s="64"/>
      <c r="D411" s="64"/>
      <c r="E411" s="72"/>
      <c r="F411" s="73"/>
      <c r="G411" s="73"/>
      <c r="H411" s="73"/>
      <c r="I411" s="73"/>
      <c r="J411" s="73"/>
      <c r="K411" s="72"/>
      <c r="L411" s="72"/>
      <c r="M411" s="77" t="s">
        <v>284</v>
      </c>
      <c r="N411" s="71"/>
      <c r="O411" s="71"/>
      <c r="P411" s="71"/>
      <c r="Q411" s="71"/>
      <c r="R411" s="71"/>
      <c r="S411" s="71"/>
      <c r="T411" s="71"/>
      <c r="U411" s="12"/>
      <c r="V411" s="12"/>
      <c r="W411" s="82"/>
      <c r="X411" s="60"/>
      <c r="Y411" s="12"/>
      <c r="Z411" s="12"/>
      <c r="AA411" s="12"/>
      <c r="AB411" s="81">
        <v>1</v>
      </c>
      <c r="AC411" s="60"/>
    </row>
    <row r="412" spans="3:29" ht="12.75" hidden="1" outlineLevel="2">
      <c r="C412" s="64"/>
      <c r="D412" s="64"/>
      <c r="E412" s="72"/>
      <c r="F412" s="73"/>
      <c r="G412" s="73"/>
      <c r="H412" s="73"/>
      <c r="I412" s="73"/>
      <c r="J412" s="73"/>
      <c r="K412" s="72"/>
      <c r="L412" s="77" t="s">
        <v>295</v>
      </c>
      <c r="M412" s="77" t="s">
        <v>296</v>
      </c>
      <c r="N412" s="71"/>
      <c r="O412" s="71"/>
      <c r="P412" s="71"/>
      <c r="Q412" s="71"/>
      <c r="R412" s="71"/>
      <c r="S412" s="71"/>
      <c r="T412" s="71"/>
      <c r="U412" s="10"/>
      <c r="V412" s="10"/>
      <c r="W412" s="80"/>
      <c r="X412" s="60"/>
      <c r="Y412" s="10"/>
      <c r="Z412" s="10"/>
      <c r="AA412" s="10"/>
      <c r="AB412" s="79">
        <v>1</v>
      </c>
      <c r="AC412" s="60"/>
    </row>
    <row r="413" spans="3:29" ht="12.75" hidden="1" outlineLevel="2" collapsed="1">
      <c r="C413" s="64"/>
      <c r="D413" s="64"/>
      <c r="E413" s="72"/>
      <c r="F413" s="73"/>
      <c r="G413" s="73"/>
      <c r="H413" s="73"/>
      <c r="I413" s="73"/>
      <c r="J413" s="73"/>
      <c r="K413" s="72"/>
      <c r="L413" s="72"/>
      <c r="M413" s="77" t="s">
        <v>53</v>
      </c>
      <c r="N413" s="71"/>
      <c r="O413" s="71"/>
      <c r="P413" s="71"/>
      <c r="Q413" s="71"/>
      <c r="R413" s="71"/>
      <c r="S413" s="71"/>
      <c r="T413" s="71"/>
      <c r="U413" s="12"/>
      <c r="V413" s="12"/>
      <c r="W413" s="82"/>
      <c r="X413" s="60"/>
      <c r="Y413" s="12"/>
      <c r="Z413" s="12"/>
      <c r="AA413" s="12"/>
      <c r="AB413" s="81">
        <v>1</v>
      </c>
      <c r="AC413" s="60"/>
    </row>
    <row r="414" spans="3:29" ht="12.75" collapsed="1">
      <c r="C414" s="64"/>
      <c r="D414" s="64"/>
      <c r="E414" s="72"/>
      <c r="F414" s="73"/>
      <c r="G414" s="73"/>
      <c r="H414" s="73"/>
      <c r="I414" s="73"/>
      <c r="J414" s="73"/>
      <c r="K414" s="77" t="s">
        <v>297</v>
      </c>
      <c r="L414" s="77" t="s">
        <v>298</v>
      </c>
      <c r="M414" s="71"/>
      <c r="N414" s="71"/>
      <c r="O414" s="71"/>
      <c r="P414" s="71"/>
      <c r="Q414" s="71"/>
      <c r="R414" s="71"/>
      <c r="S414" s="71"/>
      <c r="T414" s="71"/>
      <c r="U414" s="8">
        <v>16275</v>
      </c>
      <c r="V414" s="8">
        <v>17554</v>
      </c>
      <c r="W414" s="78">
        <v>18250</v>
      </c>
      <c r="X414" s="60"/>
      <c r="Y414" s="8">
        <v>18790</v>
      </c>
      <c r="Z414" s="8">
        <v>19440</v>
      </c>
      <c r="AA414" s="8">
        <v>19408</v>
      </c>
      <c r="AB414" s="78">
        <v>19557</v>
      </c>
      <c r="AC414" s="60"/>
    </row>
    <row r="415" spans="3:29" ht="12.75" hidden="1" outlineLevel="2">
      <c r="C415" s="64"/>
      <c r="D415" s="64"/>
      <c r="E415" s="72"/>
      <c r="F415" s="73"/>
      <c r="G415" s="73"/>
      <c r="H415" s="73"/>
      <c r="I415" s="73"/>
      <c r="J415" s="73"/>
      <c r="K415" s="72"/>
      <c r="L415" s="77" t="s">
        <v>30</v>
      </c>
      <c r="M415" s="77" t="s">
        <v>31</v>
      </c>
      <c r="N415" s="71"/>
      <c r="O415" s="71"/>
      <c r="P415" s="71"/>
      <c r="Q415" s="71"/>
      <c r="R415" s="71"/>
      <c r="S415" s="71"/>
      <c r="T415" s="71"/>
      <c r="U415" s="9">
        <v>18</v>
      </c>
      <c r="V415" s="9">
        <v>25</v>
      </c>
      <c r="W415" s="79">
        <v>16</v>
      </c>
      <c r="X415" s="60"/>
      <c r="Y415" s="9">
        <v>12</v>
      </c>
      <c r="Z415" s="9">
        <v>2</v>
      </c>
      <c r="AA415" s="9">
        <v>1</v>
      </c>
      <c r="AB415" s="80"/>
      <c r="AC415" s="60"/>
    </row>
    <row r="416" spans="3:29" ht="12.75" hidden="1" outlineLevel="2" collapsed="1">
      <c r="C416" s="64"/>
      <c r="D416" s="64"/>
      <c r="E416" s="72"/>
      <c r="F416" s="73"/>
      <c r="G416" s="73"/>
      <c r="H416" s="73"/>
      <c r="I416" s="73"/>
      <c r="J416" s="73"/>
      <c r="K416" s="72"/>
      <c r="L416" s="72"/>
      <c r="M416" s="77" t="s">
        <v>53</v>
      </c>
      <c r="N416" s="71"/>
      <c r="O416" s="71"/>
      <c r="P416" s="71"/>
      <c r="Q416" s="71"/>
      <c r="R416" s="71"/>
      <c r="S416" s="71"/>
      <c r="T416" s="71"/>
      <c r="U416" s="11">
        <v>18</v>
      </c>
      <c r="V416" s="11">
        <v>25</v>
      </c>
      <c r="W416" s="81">
        <v>16</v>
      </c>
      <c r="X416" s="60"/>
      <c r="Y416" s="11">
        <v>12</v>
      </c>
      <c r="Z416" s="11">
        <v>2</v>
      </c>
      <c r="AA416" s="11">
        <v>1</v>
      </c>
      <c r="AB416" s="82"/>
      <c r="AC416" s="60"/>
    </row>
    <row r="417" spans="3:29" ht="12.75" hidden="1" outlineLevel="2">
      <c r="C417" s="64"/>
      <c r="D417" s="64"/>
      <c r="E417" s="72"/>
      <c r="F417" s="73"/>
      <c r="G417" s="73"/>
      <c r="H417" s="73"/>
      <c r="I417" s="73"/>
      <c r="J417" s="73"/>
      <c r="K417" s="72"/>
      <c r="L417" s="77" t="s">
        <v>197</v>
      </c>
      <c r="M417" s="77" t="s">
        <v>198</v>
      </c>
      <c r="N417" s="71"/>
      <c r="O417" s="71"/>
      <c r="P417" s="71"/>
      <c r="Q417" s="71"/>
      <c r="R417" s="71"/>
      <c r="S417" s="71"/>
      <c r="T417" s="71"/>
      <c r="U417" s="9">
        <v>101</v>
      </c>
      <c r="V417" s="9">
        <v>97</v>
      </c>
      <c r="W417" s="79">
        <v>92</v>
      </c>
      <c r="X417" s="60"/>
      <c r="Y417" s="9">
        <v>113</v>
      </c>
      <c r="Z417" s="9">
        <v>120</v>
      </c>
      <c r="AA417" s="9">
        <v>116</v>
      </c>
      <c r="AB417" s="79">
        <v>128</v>
      </c>
      <c r="AC417" s="60"/>
    </row>
    <row r="418" spans="3:29" ht="12.75" hidden="1" outlineLevel="2" collapsed="1">
      <c r="C418" s="64"/>
      <c r="D418" s="64"/>
      <c r="E418" s="72"/>
      <c r="F418" s="73"/>
      <c r="G418" s="73"/>
      <c r="H418" s="73"/>
      <c r="I418" s="73"/>
      <c r="J418" s="73"/>
      <c r="K418" s="72"/>
      <c r="L418" s="72"/>
      <c r="M418" s="77" t="s">
        <v>53</v>
      </c>
      <c r="N418" s="71"/>
      <c r="O418" s="71"/>
      <c r="P418" s="71"/>
      <c r="Q418" s="71"/>
      <c r="R418" s="71"/>
      <c r="S418" s="71"/>
      <c r="T418" s="71"/>
      <c r="U418" s="11">
        <v>101</v>
      </c>
      <c r="V418" s="11">
        <v>97</v>
      </c>
      <c r="W418" s="81">
        <v>92</v>
      </c>
      <c r="X418" s="60"/>
      <c r="Y418" s="11">
        <v>113</v>
      </c>
      <c r="Z418" s="11">
        <v>120</v>
      </c>
      <c r="AA418" s="11">
        <v>116</v>
      </c>
      <c r="AB418" s="81">
        <v>128</v>
      </c>
      <c r="AC418" s="60"/>
    </row>
    <row r="419" spans="3:29" ht="12.75" hidden="1" outlineLevel="2">
      <c r="C419" s="64"/>
      <c r="D419" s="64"/>
      <c r="E419" s="72"/>
      <c r="F419" s="73"/>
      <c r="G419" s="73"/>
      <c r="H419" s="73"/>
      <c r="I419" s="73"/>
      <c r="J419" s="73"/>
      <c r="K419" s="72"/>
      <c r="L419" s="77" t="s">
        <v>33</v>
      </c>
      <c r="M419" s="77" t="s">
        <v>34</v>
      </c>
      <c r="N419" s="71"/>
      <c r="O419" s="71"/>
      <c r="P419" s="71"/>
      <c r="Q419" s="71"/>
      <c r="R419" s="71"/>
      <c r="S419" s="71"/>
      <c r="T419" s="71"/>
      <c r="U419" s="9">
        <v>38</v>
      </c>
      <c r="V419" s="9">
        <v>48</v>
      </c>
      <c r="W419" s="79">
        <v>53</v>
      </c>
      <c r="X419" s="60"/>
      <c r="Y419" s="9">
        <v>51</v>
      </c>
      <c r="Z419" s="9">
        <v>45</v>
      </c>
      <c r="AA419" s="9">
        <v>55</v>
      </c>
      <c r="AB419" s="79">
        <v>60</v>
      </c>
      <c r="AC419" s="60"/>
    </row>
    <row r="420" spans="3:29" ht="12.75" hidden="1" outlineLevel="2" collapsed="1">
      <c r="C420" s="64"/>
      <c r="D420" s="64"/>
      <c r="E420" s="72"/>
      <c r="F420" s="73"/>
      <c r="G420" s="73"/>
      <c r="H420" s="73"/>
      <c r="I420" s="73"/>
      <c r="J420" s="73"/>
      <c r="K420" s="72"/>
      <c r="L420" s="72"/>
      <c r="M420" s="77" t="s">
        <v>53</v>
      </c>
      <c r="N420" s="71"/>
      <c r="O420" s="71"/>
      <c r="P420" s="71"/>
      <c r="Q420" s="71"/>
      <c r="R420" s="71"/>
      <c r="S420" s="71"/>
      <c r="T420" s="71"/>
      <c r="U420" s="11">
        <v>38</v>
      </c>
      <c r="V420" s="11">
        <v>48</v>
      </c>
      <c r="W420" s="81">
        <v>53</v>
      </c>
      <c r="X420" s="60"/>
      <c r="Y420" s="11">
        <v>51</v>
      </c>
      <c r="Z420" s="11">
        <v>45</v>
      </c>
      <c r="AA420" s="11">
        <v>55</v>
      </c>
      <c r="AB420" s="81">
        <v>60</v>
      </c>
      <c r="AC420" s="60"/>
    </row>
    <row r="421" spans="3:29" ht="12.75" hidden="1" outlineLevel="2">
      <c r="C421" s="64"/>
      <c r="D421" s="64"/>
      <c r="E421" s="72"/>
      <c r="F421" s="73"/>
      <c r="G421" s="73"/>
      <c r="H421" s="73"/>
      <c r="I421" s="73"/>
      <c r="J421" s="73"/>
      <c r="K421" s="72"/>
      <c r="L421" s="77" t="s">
        <v>219</v>
      </c>
      <c r="M421" s="77" t="s">
        <v>220</v>
      </c>
      <c r="N421" s="71"/>
      <c r="O421" s="71"/>
      <c r="P421" s="71"/>
      <c r="Q421" s="71"/>
      <c r="R421" s="71"/>
      <c r="S421" s="71"/>
      <c r="T421" s="71"/>
      <c r="U421" s="9">
        <v>29</v>
      </c>
      <c r="V421" s="9">
        <v>28</v>
      </c>
      <c r="W421" s="79">
        <v>35</v>
      </c>
      <c r="X421" s="60"/>
      <c r="Y421" s="9">
        <v>35</v>
      </c>
      <c r="Z421" s="9">
        <v>42</v>
      </c>
      <c r="AA421" s="9">
        <v>44</v>
      </c>
      <c r="AB421" s="79">
        <v>46</v>
      </c>
      <c r="AC421" s="60"/>
    </row>
    <row r="422" spans="3:29" ht="12.75" hidden="1" outlineLevel="2" collapsed="1">
      <c r="C422" s="64"/>
      <c r="D422" s="64"/>
      <c r="E422" s="72"/>
      <c r="F422" s="73"/>
      <c r="G422" s="73"/>
      <c r="H422" s="73"/>
      <c r="I422" s="73"/>
      <c r="J422" s="73"/>
      <c r="K422" s="72"/>
      <c r="L422" s="72"/>
      <c r="M422" s="77" t="s">
        <v>53</v>
      </c>
      <c r="N422" s="71"/>
      <c r="O422" s="71"/>
      <c r="P422" s="71"/>
      <c r="Q422" s="71"/>
      <c r="R422" s="71"/>
      <c r="S422" s="71"/>
      <c r="T422" s="71"/>
      <c r="U422" s="11">
        <v>29</v>
      </c>
      <c r="V422" s="11">
        <v>28</v>
      </c>
      <c r="W422" s="81">
        <v>35</v>
      </c>
      <c r="X422" s="60"/>
      <c r="Y422" s="11">
        <v>35</v>
      </c>
      <c r="Z422" s="11">
        <v>42</v>
      </c>
      <c r="AA422" s="11">
        <v>44</v>
      </c>
      <c r="AB422" s="81">
        <v>46</v>
      </c>
      <c r="AC422" s="60"/>
    </row>
    <row r="423" spans="3:29" ht="12.75" hidden="1" outlineLevel="2">
      <c r="C423" s="64"/>
      <c r="D423" s="64"/>
      <c r="E423" s="72"/>
      <c r="F423" s="73"/>
      <c r="G423" s="73"/>
      <c r="H423" s="73"/>
      <c r="I423" s="73"/>
      <c r="J423" s="73"/>
      <c r="K423" s="72"/>
      <c r="L423" s="77" t="s">
        <v>35</v>
      </c>
      <c r="M423" s="77" t="s">
        <v>36</v>
      </c>
      <c r="N423" s="71"/>
      <c r="O423" s="71"/>
      <c r="P423" s="71"/>
      <c r="Q423" s="71"/>
      <c r="R423" s="71"/>
      <c r="S423" s="71"/>
      <c r="T423" s="71"/>
      <c r="U423" s="9">
        <v>364</v>
      </c>
      <c r="V423" s="9">
        <v>414</v>
      </c>
      <c r="W423" s="79">
        <v>446</v>
      </c>
      <c r="X423" s="60"/>
      <c r="Y423" s="9">
        <v>415</v>
      </c>
      <c r="Z423" s="9">
        <v>426</v>
      </c>
      <c r="AA423" s="9">
        <v>396</v>
      </c>
      <c r="AB423" s="79">
        <v>399</v>
      </c>
      <c r="AC423" s="60"/>
    </row>
    <row r="424" spans="3:29" ht="12.75" hidden="1" outlineLevel="2" collapsed="1">
      <c r="C424" s="64"/>
      <c r="D424" s="64"/>
      <c r="E424" s="72"/>
      <c r="F424" s="73"/>
      <c r="G424" s="73"/>
      <c r="H424" s="73"/>
      <c r="I424" s="73"/>
      <c r="J424" s="73"/>
      <c r="K424" s="72"/>
      <c r="L424" s="72"/>
      <c r="M424" s="77" t="s">
        <v>53</v>
      </c>
      <c r="N424" s="71"/>
      <c r="O424" s="71"/>
      <c r="P424" s="71"/>
      <c r="Q424" s="71"/>
      <c r="R424" s="71"/>
      <c r="S424" s="71"/>
      <c r="T424" s="71"/>
      <c r="U424" s="11">
        <v>364</v>
      </c>
      <c r="V424" s="11">
        <v>414</v>
      </c>
      <c r="W424" s="81">
        <v>446</v>
      </c>
      <c r="X424" s="60"/>
      <c r="Y424" s="11">
        <v>415</v>
      </c>
      <c r="Z424" s="11">
        <v>426</v>
      </c>
      <c r="AA424" s="11">
        <v>396</v>
      </c>
      <c r="AB424" s="81">
        <v>399</v>
      </c>
      <c r="AC424" s="60"/>
    </row>
    <row r="425" spans="3:29" ht="12.75" hidden="1" outlineLevel="2">
      <c r="C425" s="64"/>
      <c r="D425" s="64"/>
      <c r="E425" s="72"/>
      <c r="F425" s="73"/>
      <c r="G425" s="73"/>
      <c r="H425" s="73"/>
      <c r="I425" s="73"/>
      <c r="J425" s="73"/>
      <c r="K425" s="72"/>
      <c r="L425" s="77" t="s">
        <v>38</v>
      </c>
      <c r="M425" s="77" t="s">
        <v>39</v>
      </c>
      <c r="N425" s="71"/>
      <c r="O425" s="71"/>
      <c r="P425" s="71"/>
      <c r="Q425" s="71"/>
      <c r="R425" s="71"/>
      <c r="S425" s="71"/>
      <c r="T425" s="71"/>
      <c r="U425" s="9">
        <v>184</v>
      </c>
      <c r="V425" s="9">
        <v>235</v>
      </c>
      <c r="W425" s="79">
        <v>274</v>
      </c>
      <c r="X425" s="60"/>
      <c r="Y425" s="9">
        <v>220</v>
      </c>
      <c r="Z425" s="9">
        <v>145</v>
      </c>
      <c r="AA425" s="9">
        <v>62</v>
      </c>
      <c r="AB425" s="79">
        <v>13</v>
      </c>
      <c r="AC425" s="60"/>
    </row>
    <row r="426" spans="3:29" ht="12.75" hidden="1" outlineLevel="2" collapsed="1">
      <c r="C426" s="64"/>
      <c r="D426" s="64"/>
      <c r="E426" s="72"/>
      <c r="F426" s="73"/>
      <c r="G426" s="73"/>
      <c r="H426" s="73"/>
      <c r="I426" s="73"/>
      <c r="J426" s="73"/>
      <c r="K426" s="72"/>
      <c r="L426" s="72"/>
      <c r="M426" s="77" t="s">
        <v>53</v>
      </c>
      <c r="N426" s="71"/>
      <c r="O426" s="71"/>
      <c r="P426" s="71"/>
      <c r="Q426" s="71"/>
      <c r="R426" s="71"/>
      <c r="S426" s="71"/>
      <c r="T426" s="71"/>
      <c r="U426" s="11">
        <v>184</v>
      </c>
      <c r="V426" s="11">
        <v>235</v>
      </c>
      <c r="W426" s="81">
        <v>274</v>
      </c>
      <c r="X426" s="60"/>
      <c r="Y426" s="11">
        <v>220</v>
      </c>
      <c r="Z426" s="11">
        <v>145</v>
      </c>
      <c r="AA426" s="11">
        <v>62</v>
      </c>
      <c r="AB426" s="81">
        <v>13</v>
      </c>
      <c r="AC426" s="60"/>
    </row>
    <row r="427" spans="3:29" ht="12.75" hidden="1" outlineLevel="2">
      <c r="C427" s="64"/>
      <c r="D427" s="64"/>
      <c r="E427" s="72"/>
      <c r="F427" s="73"/>
      <c r="G427" s="73"/>
      <c r="H427" s="73"/>
      <c r="I427" s="73"/>
      <c r="J427" s="73"/>
      <c r="K427" s="72"/>
      <c r="L427" s="77" t="s">
        <v>40</v>
      </c>
      <c r="M427" s="77" t="s">
        <v>41</v>
      </c>
      <c r="N427" s="71"/>
      <c r="O427" s="71"/>
      <c r="P427" s="71"/>
      <c r="Q427" s="71"/>
      <c r="R427" s="71"/>
      <c r="S427" s="71"/>
      <c r="T427" s="71"/>
      <c r="U427" s="9">
        <v>96</v>
      </c>
      <c r="V427" s="9">
        <v>129</v>
      </c>
      <c r="W427" s="79">
        <v>154</v>
      </c>
      <c r="X427" s="60"/>
      <c r="Y427" s="9">
        <v>156</v>
      </c>
      <c r="Z427" s="9">
        <v>178</v>
      </c>
      <c r="AA427" s="9">
        <v>185</v>
      </c>
      <c r="AB427" s="79">
        <v>176</v>
      </c>
      <c r="AC427" s="60"/>
    </row>
    <row r="428" spans="3:29" ht="12.75" hidden="1" outlineLevel="2" collapsed="1">
      <c r="C428" s="64"/>
      <c r="D428" s="64"/>
      <c r="E428" s="72"/>
      <c r="F428" s="73"/>
      <c r="G428" s="73"/>
      <c r="H428" s="73"/>
      <c r="I428" s="73"/>
      <c r="J428" s="73"/>
      <c r="K428" s="72"/>
      <c r="L428" s="72"/>
      <c r="M428" s="77" t="s">
        <v>53</v>
      </c>
      <c r="N428" s="71"/>
      <c r="O428" s="71"/>
      <c r="P428" s="71"/>
      <c r="Q428" s="71"/>
      <c r="R428" s="71"/>
      <c r="S428" s="71"/>
      <c r="T428" s="71"/>
      <c r="U428" s="11">
        <v>96</v>
      </c>
      <c r="V428" s="11">
        <v>129</v>
      </c>
      <c r="W428" s="81">
        <v>154</v>
      </c>
      <c r="X428" s="60"/>
      <c r="Y428" s="11">
        <v>156</v>
      </c>
      <c r="Z428" s="11">
        <v>178</v>
      </c>
      <c r="AA428" s="11">
        <v>185</v>
      </c>
      <c r="AB428" s="81">
        <v>176</v>
      </c>
      <c r="AC428" s="60"/>
    </row>
    <row r="429" spans="3:29" ht="12.75" hidden="1" outlineLevel="2">
      <c r="C429" s="64"/>
      <c r="D429" s="64"/>
      <c r="E429" s="72"/>
      <c r="F429" s="73"/>
      <c r="G429" s="73"/>
      <c r="H429" s="73"/>
      <c r="I429" s="73"/>
      <c r="J429" s="73"/>
      <c r="K429" s="72"/>
      <c r="L429" s="77" t="s">
        <v>42</v>
      </c>
      <c r="M429" s="77" t="s">
        <v>43</v>
      </c>
      <c r="N429" s="71"/>
      <c r="O429" s="71"/>
      <c r="P429" s="71"/>
      <c r="Q429" s="71"/>
      <c r="R429" s="71"/>
      <c r="S429" s="71"/>
      <c r="T429" s="71"/>
      <c r="U429" s="9">
        <v>62</v>
      </c>
      <c r="V429" s="9">
        <v>85</v>
      </c>
      <c r="W429" s="79">
        <v>47</v>
      </c>
      <c r="X429" s="60"/>
      <c r="Y429" s="9">
        <v>7</v>
      </c>
      <c r="Z429" s="9">
        <v>2</v>
      </c>
      <c r="AA429" s="9">
        <v>1</v>
      </c>
      <c r="AB429" s="80"/>
      <c r="AC429" s="60"/>
    </row>
    <row r="430" spans="3:29" ht="12.75" hidden="1" outlineLevel="2" collapsed="1">
      <c r="C430" s="64"/>
      <c r="D430" s="64"/>
      <c r="E430" s="72"/>
      <c r="F430" s="73"/>
      <c r="G430" s="73"/>
      <c r="H430" s="73"/>
      <c r="I430" s="73"/>
      <c r="J430" s="73"/>
      <c r="K430" s="72"/>
      <c r="L430" s="72"/>
      <c r="M430" s="77" t="s">
        <v>53</v>
      </c>
      <c r="N430" s="71"/>
      <c r="O430" s="71"/>
      <c r="P430" s="71"/>
      <c r="Q430" s="71"/>
      <c r="R430" s="71"/>
      <c r="S430" s="71"/>
      <c r="T430" s="71"/>
      <c r="U430" s="11">
        <v>62</v>
      </c>
      <c r="V430" s="11">
        <v>85</v>
      </c>
      <c r="W430" s="81">
        <v>47</v>
      </c>
      <c r="X430" s="60"/>
      <c r="Y430" s="11">
        <v>7</v>
      </c>
      <c r="Z430" s="11">
        <v>2</v>
      </c>
      <c r="AA430" s="11">
        <v>1</v>
      </c>
      <c r="AB430" s="82"/>
      <c r="AC430" s="60"/>
    </row>
    <row r="431" spans="3:29" ht="12.75" hidden="1" outlineLevel="2">
      <c r="C431" s="64"/>
      <c r="D431" s="64"/>
      <c r="E431" s="72"/>
      <c r="F431" s="73"/>
      <c r="G431" s="73"/>
      <c r="H431" s="73"/>
      <c r="I431" s="73"/>
      <c r="J431" s="73"/>
      <c r="K431" s="72"/>
      <c r="L431" s="77" t="s">
        <v>240</v>
      </c>
      <c r="M431" s="77" t="s">
        <v>241</v>
      </c>
      <c r="N431" s="71"/>
      <c r="O431" s="71"/>
      <c r="P431" s="71"/>
      <c r="Q431" s="71"/>
      <c r="R431" s="71"/>
      <c r="S431" s="71"/>
      <c r="T431" s="71"/>
      <c r="U431" s="9">
        <v>90</v>
      </c>
      <c r="V431" s="9">
        <v>104</v>
      </c>
      <c r="W431" s="79">
        <v>107</v>
      </c>
      <c r="X431" s="60"/>
      <c r="Y431" s="9">
        <v>131</v>
      </c>
      <c r="Z431" s="9">
        <v>134</v>
      </c>
      <c r="AA431" s="9">
        <v>131</v>
      </c>
      <c r="AB431" s="79">
        <v>115</v>
      </c>
      <c r="AC431" s="60"/>
    </row>
    <row r="432" spans="3:29" ht="12.75" hidden="1" outlineLevel="2" collapsed="1">
      <c r="C432" s="64"/>
      <c r="D432" s="64"/>
      <c r="E432" s="72"/>
      <c r="F432" s="73"/>
      <c r="G432" s="73"/>
      <c r="H432" s="73"/>
      <c r="I432" s="73"/>
      <c r="J432" s="73"/>
      <c r="K432" s="72"/>
      <c r="L432" s="72"/>
      <c r="M432" s="77" t="s">
        <v>53</v>
      </c>
      <c r="N432" s="71"/>
      <c r="O432" s="71"/>
      <c r="P432" s="71"/>
      <c r="Q432" s="71"/>
      <c r="R432" s="71"/>
      <c r="S432" s="71"/>
      <c r="T432" s="71"/>
      <c r="U432" s="11">
        <v>90</v>
      </c>
      <c r="V432" s="11">
        <v>104</v>
      </c>
      <c r="W432" s="81">
        <v>107</v>
      </c>
      <c r="X432" s="60"/>
      <c r="Y432" s="11">
        <v>131</v>
      </c>
      <c r="Z432" s="11">
        <v>134</v>
      </c>
      <c r="AA432" s="11">
        <v>131</v>
      </c>
      <c r="AB432" s="81">
        <v>115</v>
      </c>
      <c r="AC432" s="60"/>
    </row>
    <row r="433" spans="3:29" ht="12.75" hidden="1" outlineLevel="2">
      <c r="C433" s="64"/>
      <c r="D433" s="64"/>
      <c r="E433" s="72"/>
      <c r="F433" s="73"/>
      <c r="G433" s="73"/>
      <c r="H433" s="73"/>
      <c r="I433" s="73"/>
      <c r="J433" s="73"/>
      <c r="K433" s="72"/>
      <c r="L433" s="77" t="s">
        <v>44</v>
      </c>
      <c r="M433" s="77" t="s">
        <v>45</v>
      </c>
      <c r="N433" s="71"/>
      <c r="O433" s="71"/>
      <c r="P433" s="71"/>
      <c r="Q433" s="71"/>
      <c r="R433" s="71"/>
      <c r="S433" s="71"/>
      <c r="T433" s="71"/>
      <c r="U433" s="9">
        <v>674</v>
      </c>
      <c r="V433" s="9">
        <v>275</v>
      </c>
      <c r="W433" s="79">
        <v>197</v>
      </c>
      <c r="X433" s="60"/>
      <c r="Y433" s="9">
        <v>80</v>
      </c>
      <c r="Z433" s="9">
        <v>93</v>
      </c>
      <c r="AA433" s="9">
        <v>100</v>
      </c>
      <c r="AB433" s="79">
        <v>109</v>
      </c>
      <c r="AC433" s="60"/>
    </row>
    <row r="434" spans="3:29" ht="12.75" hidden="1" outlineLevel="2" collapsed="1">
      <c r="C434" s="64"/>
      <c r="D434" s="64"/>
      <c r="E434" s="72"/>
      <c r="F434" s="73"/>
      <c r="G434" s="73"/>
      <c r="H434" s="73"/>
      <c r="I434" s="73"/>
      <c r="J434" s="73"/>
      <c r="K434" s="72"/>
      <c r="L434" s="72"/>
      <c r="M434" s="77" t="s">
        <v>53</v>
      </c>
      <c r="N434" s="71"/>
      <c r="O434" s="71"/>
      <c r="P434" s="71"/>
      <c r="Q434" s="71"/>
      <c r="R434" s="71"/>
      <c r="S434" s="71"/>
      <c r="T434" s="71"/>
      <c r="U434" s="11">
        <v>1</v>
      </c>
      <c r="V434" s="12"/>
      <c r="W434" s="82"/>
      <c r="X434" s="60"/>
      <c r="Y434" s="12"/>
      <c r="Z434" s="12"/>
      <c r="AA434" s="12"/>
      <c r="AB434" s="82"/>
      <c r="AC434" s="60"/>
    </row>
    <row r="435" spans="3:29" ht="12.75" hidden="1" outlineLevel="2" collapsed="1">
      <c r="C435" s="64"/>
      <c r="D435" s="64"/>
      <c r="E435" s="72"/>
      <c r="F435" s="73"/>
      <c r="G435" s="73"/>
      <c r="H435" s="73"/>
      <c r="I435" s="73"/>
      <c r="J435" s="73"/>
      <c r="K435" s="72"/>
      <c r="L435" s="72"/>
      <c r="M435" s="77" t="s">
        <v>61</v>
      </c>
      <c r="N435" s="71"/>
      <c r="O435" s="71"/>
      <c r="P435" s="71"/>
      <c r="Q435" s="71"/>
      <c r="R435" s="71"/>
      <c r="S435" s="71"/>
      <c r="T435" s="71"/>
      <c r="U435" s="11">
        <v>672</v>
      </c>
      <c r="V435" s="11">
        <v>275</v>
      </c>
      <c r="W435" s="81">
        <v>193</v>
      </c>
      <c r="X435" s="60"/>
      <c r="Y435" s="11">
        <v>80</v>
      </c>
      <c r="Z435" s="11">
        <v>93</v>
      </c>
      <c r="AA435" s="11">
        <v>100</v>
      </c>
      <c r="AB435" s="81">
        <v>109</v>
      </c>
      <c r="AC435" s="60"/>
    </row>
    <row r="436" spans="3:29" ht="12.75" hidden="1" outlineLevel="2" collapsed="1">
      <c r="C436" s="64"/>
      <c r="D436" s="64"/>
      <c r="E436" s="72"/>
      <c r="F436" s="73"/>
      <c r="G436" s="73"/>
      <c r="H436" s="73"/>
      <c r="I436" s="73"/>
      <c r="J436" s="73"/>
      <c r="K436" s="72"/>
      <c r="L436" s="72"/>
      <c r="M436" s="77" t="s">
        <v>81</v>
      </c>
      <c r="N436" s="71"/>
      <c r="O436" s="71"/>
      <c r="P436" s="71"/>
      <c r="Q436" s="71"/>
      <c r="R436" s="71"/>
      <c r="S436" s="71"/>
      <c r="T436" s="71"/>
      <c r="U436" s="11">
        <v>1</v>
      </c>
      <c r="V436" s="12"/>
      <c r="W436" s="81">
        <v>4</v>
      </c>
      <c r="X436" s="60"/>
      <c r="Y436" s="12"/>
      <c r="Z436" s="12"/>
      <c r="AA436" s="12"/>
      <c r="AB436" s="82"/>
      <c r="AC436" s="60"/>
    </row>
    <row r="437" spans="3:29" ht="12.75" hidden="1" outlineLevel="2">
      <c r="C437" s="64"/>
      <c r="D437" s="64"/>
      <c r="E437" s="72"/>
      <c r="F437" s="73"/>
      <c r="G437" s="73"/>
      <c r="H437" s="73"/>
      <c r="I437" s="73"/>
      <c r="J437" s="73"/>
      <c r="K437" s="72"/>
      <c r="L437" s="77" t="s">
        <v>299</v>
      </c>
      <c r="M437" s="77" t="s">
        <v>300</v>
      </c>
      <c r="N437" s="71"/>
      <c r="O437" s="71"/>
      <c r="P437" s="71"/>
      <c r="Q437" s="71"/>
      <c r="R437" s="71"/>
      <c r="S437" s="71"/>
      <c r="T437" s="71"/>
      <c r="U437" s="9">
        <v>12</v>
      </c>
      <c r="V437" s="9">
        <v>17</v>
      </c>
      <c r="W437" s="79">
        <v>17</v>
      </c>
      <c r="X437" s="60"/>
      <c r="Y437" s="9">
        <v>12</v>
      </c>
      <c r="Z437" s="9">
        <v>4</v>
      </c>
      <c r="AA437" s="9">
        <v>1</v>
      </c>
      <c r="AB437" s="80"/>
      <c r="AC437" s="60"/>
    </row>
    <row r="438" spans="3:29" ht="12.75" hidden="1" outlineLevel="2" collapsed="1">
      <c r="C438" s="64"/>
      <c r="D438" s="64"/>
      <c r="E438" s="72"/>
      <c r="F438" s="73"/>
      <c r="G438" s="73"/>
      <c r="H438" s="73"/>
      <c r="I438" s="73"/>
      <c r="J438" s="73"/>
      <c r="K438" s="72"/>
      <c r="L438" s="72"/>
      <c r="M438" s="77" t="s">
        <v>53</v>
      </c>
      <c r="N438" s="71"/>
      <c r="O438" s="71"/>
      <c r="P438" s="71"/>
      <c r="Q438" s="71"/>
      <c r="R438" s="71"/>
      <c r="S438" s="71"/>
      <c r="T438" s="71"/>
      <c r="U438" s="11">
        <v>12</v>
      </c>
      <c r="V438" s="11">
        <v>17</v>
      </c>
      <c r="W438" s="81">
        <v>17</v>
      </c>
      <c r="X438" s="60"/>
      <c r="Y438" s="11">
        <v>12</v>
      </c>
      <c r="Z438" s="11">
        <v>4</v>
      </c>
      <c r="AA438" s="11">
        <v>1</v>
      </c>
      <c r="AB438" s="82"/>
      <c r="AC438" s="60"/>
    </row>
    <row r="439" spans="3:29" ht="12.75" hidden="1" outlineLevel="2">
      <c r="C439" s="64"/>
      <c r="D439" s="64"/>
      <c r="E439" s="72"/>
      <c r="F439" s="73"/>
      <c r="G439" s="73"/>
      <c r="H439" s="73"/>
      <c r="I439" s="73"/>
      <c r="J439" s="73"/>
      <c r="K439" s="72"/>
      <c r="L439" s="77" t="s">
        <v>135</v>
      </c>
      <c r="M439" s="83" t="s">
        <v>136</v>
      </c>
      <c r="N439" s="71"/>
      <c r="O439" s="71"/>
      <c r="P439" s="71"/>
      <c r="Q439" s="71"/>
      <c r="R439" s="71"/>
      <c r="S439" s="71"/>
      <c r="T439" s="71"/>
      <c r="U439" s="9">
        <v>16</v>
      </c>
      <c r="V439" s="9">
        <v>23</v>
      </c>
      <c r="W439" s="79">
        <v>41</v>
      </c>
      <c r="X439" s="60"/>
      <c r="Y439" s="9">
        <v>64</v>
      </c>
      <c r="Z439" s="9">
        <v>75</v>
      </c>
      <c r="AA439" s="9">
        <v>78</v>
      </c>
      <c r="AB439" s="79">
        <v>94</v>
      </c>
      <c r="AC439" s="60"/>
    </row>
    <row r="440" spans="3:29" ht="12.75" hidden="1" outlineLevel="2" collapsed="1">
      <c r="C440" s="64"/>
      <c r="D440" s="64"/>
      <c r="E440" s="72"/>
      <c r="F440" s="73"/>
      <c r="G440" s="73"/>
      <c r="H440" s="73"/>
      <c r="I440" s="73"/>
      <c r="J440" s="73"/>
      <c r="K440" s="72"/>
      <c r="L440" s="72"/>
      <c r="M440" s="77" t="s">
        <v>53</v>
      </c>
      <c r="N440" s="71"/>
      <c r="O440" s="71"/>
      <c r="P440" s="71"/>
      <c r="Q440" s="71"/>
      <c r="R440" s="71"/>
      <c r="S440" s="71"/>
      <c r="T440" s="71"/>
      <c r="U440" s="11">
        <v>1</v>
      </c>
      <c r="V440" s="11">
        <v>2</v>
      </c>
      <c r="W440" s="81">
        <v>6</v>
      </c>
      <c r="X440" s="60"/>
      <c r="Y440" s="11">
        <v>7</v>
      </c>
      <c r="Z440" s="11">
        <v>11</v>
      </c>
      <c r="AA440" s="11">
        <v>10</v>
      </c>
      <c r="AB440" s="81">
        <v>7</v>
      </c>
      <c r="AC440" s="60"/>
    </row>
    <row r="441" spans="3:29" ht="12.75" hidden="1" outlineLevel="2" collapsed="1">
      <c r="C441" s="64"/>
      <c r="D441" s="64"/>
      <c r="E441" s="72"/>
      <c r="F441" s="73"/>
      <c r="G441" s="73"/>
      <c r="H441" s="73"/>
      <c r="I441" s="73"/>
      <c r="J441" s="73"/>
      <c r="K441" s="72"/>
      <c r="L441" s="72"/>
      <c r="M441" s="77" t="s">
        <v>61</v>
      </c>
      <c r="N441" s="71"/>
      <c r="O441" s="71"/>
      <c r="P441" s="71"/>
      <c r="Q441" s="71"/>
      <c r="R441" s="71"/>
      <c r="S441" s="71"/>
      <c r="T441" s="71"/>
      <c r="U441" s="11">
        <v>1</v>
      </c>
      <c r="V441" s="11">
        <v>1</v>
      </c>
      <c r="W441" s="81">
        <v>3</v>
      </c>
      <c r="X441" s="60"/>
      <c r="Y441" s="11">
        <v>3</v>
      </c>
      <c r="Z441" s="11">
        <v>2</v>
      </c>
      <c r="AA441" s="11">
        <v>4</v>
      </c>
      <c r="AB441" s="81">
        <v>5</v>
      </c>
      <c r="AC441" s="60"/>
    </row>
    <row r="442" spans="3:29" ht="12.75" hidden="1" outlineLevel="2" collapsed="1">
      <c r="C442" s="64"/>
      <c r="D442" s="64"/>
      <c r="E442" s="72"/>
      <c r="F442" s="73"/>
      <c r="G442" s="73"/>
      <c r="H442" s="73"/>
      <c r="I442" s="73"/>
      <c r="J442" s="73"/>
      <c r="K442" s="72"/>
      <c r="L442" s="72"/>
      <c r="M442" s="77" t="s">
        <v>32</v>
      </c>
      <c r="N442" s="71"/>
      <c r="O442" s="71"/>
      <c r="P442" s="71"/>
      <c r="Q442" s="71"/>
      <c r="R442" s="71"/>
      <c r="S442" s="71"/>
      <c r="T442" s="71"/>
      <c r="U442" s="11">
        <v>7</v>
      </c>
      <c r="V442" s="11">
        <v>9</v>
      </c>
      <c r="W442" s="81">
        <v>17</v>
      </c>
      <c r="X442" s="60"/>
      <c r="Y442" s="11">
        <v>19</v>
      </c>
      <c r="Z442" s="11">
        <v>25</v>
      </c>
      <c r="AA442" s="11">
        <v>18</v>
      </c>
      <c r="AB442" s="81">
        <v>26</v>
      </c>
      <c r="AC442" s="60"/>
    </row>
    <row r="443" spans="3:29" ht="12.75" hidden="1" outlineLevel="2" collapsed="1">
      <c r="C443" s="64"/>
      <c r="D443" s="64"/>
      <c r="E443" s="72"/>
      <c r="F443" s="73"/>
      <c r="G443" s="73"/>
      <c r="H443" s="73"/>
      <c r="I443" s="73"/>
      <c r="J443" s="73"/>
      <c r="K443" s="72"/>
      <c r="L443" s="72"/>
      <c r="M443" s="77" t="s">
        <v>37</v>
      </c>
      <c r="N443" s="71"/>
      <c r="O443" s="71"/>
      <c r="P443" s="71"/>
      <c r="Q443" s="71"/>
      <c r="R443" s="71"/>
      <c r="S443" s="71"/>
      <c r="T443" s="71"/>
      <c r="U443" s="11">
        <v>3</v>
      </c>
      <c r="V443" s="11">
        <v>6</v>
      </c>
      <c r="W443" s="81">
        <v>7</v>
      </c>
      <c r="X443" s="60"/>
      <c r="Y443" s="11">
        <v>18</v>
      </c>
      <c r="Z443" s="11">
        <v>17</v>
      </c>
      <c r="AA443" s="11">
        <v>16</v>
      </c>
      <c r="AB443" s="81">
        <v>24</v>
      </c>
      <c r="AC443" s="60"/>
    </row>
    <row r="444" spans="3:29" ht="12.75" hidden="1" outlineLevel="2" collapsed="1">
      <c r="C444" s="64"/>
      <c r="D444" s="64"/>
      <c r="E444" s="72"/>
      <c r="F444" s="73"/>
      <c r="G444" s="73"/>
      <c r="H444" s="73"/>
      <c r="I444" s="73"/>
      <c r="J444" s="73"/>
      <c r="K444" s="72"/>
      <c r="L444" s="72"/>
      <c r="M444" s="77" t="s">
        <v>50</v>
      </c>
      <c r="N444" s="71"/>
      <c r="O444" s="71"/>
      <c r="P444" s="71"/>
      <c r="Q444" s="71"/>
      <c r="R444" s="71"/>
      <c r="S444" s="71"/>
      <c r="T444" s="71"/>
      <c r="U444" s="11">
        <v>1</v>
      </c>
      <c r="V444" s="11">
        <v>1</v>
      </c>
      <c r="W444" s="81">
        <v>3</v>
      </c>
      <c r="X444" s="60"/>
      <c r="Y444" s="11">
        <v>3</v>
      </c>
      <c r="Z444" s="11">
        <v>2</v>
      </c>
      <c r="AA444" s="11">
        <v>2</v>
      </c>
      <c r="AB444" s="81">
        <v>2</v>
      </c>
      <c r="AC444" s="60"/>
    </row>
    <row r="445" spans="3:29" ht="12.75" hidden="1" outlineLevel="2" collapsed="1">
      <c r="C445" s="64"/>
      <c r="D445" s="64"/>
      <c r="E445" s="72"/>
      <c r="F445" s="73"/>
      <c r="G445" s="73"/>
      <c r="H445" s="73"/>
      <c r="I445" s="73"/>
      <c r="J445" s="73"/>
      <c r="K445" s="72"/>
      <c r="L445" s="72"/>
      <c r="M445" s="77" t="s">
        <v>54</v>
      </c>
      <c r="N445" s="71"/>
      <c r="O445" s="71"/>
      <c r="P445" s="71"/>
      <c r="Q445" s="71"/>
      <c r="R445" s="71"/>
      <c r="S445" s="71"/>
      <c r="T445" s="71"/>
      <c r="U445" s="11">
        <v>3</v>
      </c>
      <c r="V445" s="11">
        <v>2</v>
      </c>
      <c r="W445" s="81">
        <v>2</v>
      </c>
      <c r="X445" s="60"/>
      <c r="Y445" s="11">
        <v>4</v>
      </c>
      <c r="Z445" s="11">
        <v>3</v>
      </c>
      <c r="AA445" s="12"/>
      <c r="AB445" s="82"/>
      <c r="AC445" s="60"/>
    </row>
    <row r="446" spans="3:29" ht="12.75" hidden="1" outlineLevel="2" collapsed="1">
      <c r="C446" s="64"/>
      <c r="D446" s="64"/>
      <c r="E446" s="72"/>
      <c r="F446" s="73"/>
      <c r="G446" s="73"/>
      <c r="H446" s="73"/>
      <c r="I446" s="73"/>
      <c r="J446" s="73"/>
      <c r="K446" s="72"/>
      <c r="L446" s="72"/>
      <c r="M446" s="77" t="s">
        <v>86</v>
      </c>
      <c r="N446" s="71"/>
      <c r="O446" s="71"/>
      <c r="P446" s="71"/>
      <c r="Q446" s="71"/>
      <c r="R446" s="71"/>
      <c r="S446" s="71"/>
      <c r="T446" s="71"/>
      <c r="U446" s="12"/>
      <c r="V446" s="11">
        <v>1</v>
      </c>
      <c r="W446" s="81">
        <v>2</v>
      </c>
      <c r="X446" s="60"/>
      <c r="Y446" s="11">
        <v>2</v>
      </c>
      <c r="Z446" s="11">
        <v>6</v>
      </c>
      <c r="AA446" s="11">
        <v>11</v>
      </c>
      <c r="AB446" s="81">
        <v>8</v>
      </c>
      <c r="AC446" s="60"/>
    </row>
    <row r="447" spans="3:29" ht="12.75" hidden="1" outlineLevel="2" collapsed="1">
      <c r="C447" s="64"/>
      <c r="D447" s="64"/>
      <c r="E447" s="72"/>
      <c r="F447" s="73"/>
      <c r="G447" s="73"/>
      <c r="H447" s="73"/>
      <c r="I447" s="73"/>
      <c r="J447" s="73"/>
      <c r="K447" s="72"/>
      <c r="L447" s="72"/>
      <c r="M447" s="77" t="s">
        <v>81</v>
      </c>
      <c r="N447" s="71"/>
      <c r="O447" s="71"/>
      <c r="P447" s="71"/>
      <c r="Q447" s="71"/>
      <c r="R447" s="71"/>
      <c r="S447" s="71"/>
      <c r="T447" s="71"/>
      <c r="U447" s="12"/>
      <c r="V447" s="11">
        <v>1</v>
      </c>
      <c r="W447" s="81">
        <v>1</v>
      </c>
      <c r="X447" s="60"/>
      <c r="Y447" s="11">
        <v>2</v>
      </c>
      <c r="Z447" s="11">
        <v>1</v>
      </c>
      <c r="AA447" s="11">
        <v>2</v>
      </c>
      <c r="AB447" s="81">
        <v>1</v>
      </c>
      <c r="AC447" s="60"/>
    </row>
    <row r="448" spans="3:29" ht="12.75" hidden="1" outlineLevel="2" collapsed="1">
      <c r="C448" s="64"/>
      <c r="D448" s="64"/>
      <c r="E448" s="72"/>
      <c r="F448" s="73"/>
      <c r="G448" s="73"/>
      <c r="H448" s="73"/>
      <c r="I448" s="73"/>
      <c r="J448" s="73"/>
      <c r="K448" s="72"/>
      <c r="L448" s="72"/>
      <c r="M448" s="77" t="s">
        <v>74</v>
      </c>
      <c r="N448" s="71"/>
      <c r="O448" s="71"/>
      <c r="P448" s="71"/>
      <c r="Q448" s="71"/>
      <c r="R448" s="71"/>
      <c r="S448" s="71"/>
      <c r="T448" s="71"/>
      <c r="U448" s="12"/>
      <c r="V448" s="12"/>
      <c r="W448" s="82"/>
      <c r="X448" s="60"/>
      <c r="Y448" s="11">
        <v>2</v>
      </c>
      <c r="Z448" s="11">
        <v>3</v>
      </c>
      <c r="AA448" s="11">
        <v>3</v>
      </c>
      <c r="AB448" s="81">
        <v>5</v>
      </c>
      <c r="AC448" s="60"/>
    </row>
    <row r="449" spans="3:29" ht="12.75" hidden="1" outlineLevel="2" collapsed="1">
      <c r="C449" s="64"/>
      <c r="D449" s="64"/>
      <c r="E449" s="72"/>
      <c r="F449" s="73"/>
      <c r="G449" s="73"/>
      <c r="H449" s="73"/>
      <c r="I449" s="73"/>
      <c r="J449" s="73"/>
      <c r="K449" s="72"/>
      <c r="L449" s="72"/>
      <c r="M449" s="77" t="s">
        <v>237</v>
      </c>
      <c r="N449" s="71"/>
      <c r="O449" s="71"/>
      <c r="P449" s="71"/>
      <c r="Q449" s="71"/>
      <c r="R449" s="71"/>
      <c r="S449" s="71"/>
      <c r="T449" s="71"/>
      <c r="U449" s="12"/>
      <c r="V449" s="12"/>
      <c r="W449" s="82"/>
      <c r="X449" s="60"/>
      <c r="Y449" s="11">
        <v>2</v>
      </c>
      <c r="Z449" s="11">
        <v>4</v>
      </c>
      <c r="AA449" s="11">
        <v>10</v>
      </c>
      <c r="AB449" s="81">
        <v>11</v>
      </c>
      <c r="AC449" s="60"/>
    </row>
    <row r="450" spans="3:29" ht="12.75" hidden="1" outlineLevel="2" collapsed="1">
      <c r="C450" s="64"/>
      <c r="D450" s="64"/>
      <c r="E450" s="72"/>
      <c r="F450" s="73"/>
      <c r="G450" s="73"/>
      <c r="H450" s="73"/>
      <c r="I450" s="73"/>
      <c r="J450" s="73"/>
      <c r="K450" s="72"/>
      <c r="L450" s="72"/>
      <c r="M450" s="77" t="s">
        <v>284</v>
      </c>
      <c r="N450" s="71"/>
      <c r="O450" s="71"/>
      <c r="P450" s="71"/>
      <c r="Q450" s="71"/>
      <c r="R450" s="71"/>
      <c r="S450" s="71"/>
      <c r="T450" s="71"/>
      <c r="U450" s="12"/>
      <c r="V450" s="12"/>
      <c r="W450" s="82"/>
      <c r="X450" s="60"/>
      <c r="Y450" s="11">
        <v>2</v>
      </c>
      <c r="Z450" s="11">
        <v>1</v>
      </c>
      <c r="AA450" s="11">
        <v>2</v>
      </c>
      <c r="AB450" s="81">
        <v>4</v>
      </c>
      <c r="AC450" s="60"/>
    </row>
    <row r="451" spans="3:29" ht="12.75" hidden="1" outlineLevel="2" collapsed="1">
      <c r="C451" s="64"/>
      <c r="D451" s="64"/>
      <c r="E451" s="72"/>
      <c r="F451" s="73"/>
      <c r="G451" s="73"/>
      <c r="H451" s="73"/>
      <c r="I451" s="73"/>
      <c r="J451" s="73"/>
      <c r="K451" s="72"/>
      <c r="L451" s="72"/>
      <c r="M451" s="77" t="s">
        <v>301</v>
      </c>
      <c r="N451" s="71"/>
      <c r="O451" s="71"/>
      <c r="P451" s="71"/>
      <c r="Q451" s="71"/>
      <c r="R451" s="71"/>
      <c r="S451" s="71"/>
      <c r="T451" s="71"/>
      <c r="U451" s="12"/>
      <c r="V451" s="12"/>
      <c r="W451" s="82"/>
      <c r="X451" s="60"/>
      <c r="Y451" s="12"/>
      <c r="Z451" s="12"/>
      <c r="AA451" s="12"/>
      <c r="AB451" s="81">
        <v>1</v>
      </c>
      <c r="AC451" s="60"/>
    </row>
    <row r="452" spans="3:29" ht="12.75" hidden="1" outlineLevel="2">
      <c r="C452" s="64"/>
      <c r="D452" s="64"/>
      <c r="E452" s="72"/>
      <c r="F452" s="73"/>
      <c r="G452" s="73"/>
      <c r="H452" s="73"/>
      <c r="I452" s="73"/>
      <c r="J452" s="73"/>
      <c r="K452" s="72"/>
      <c r="L452" s="77" t="s">
        <v>195</v>
      </c>
      <c r="M452" s="77" t="s">
        <v>196</v>
      </c>
      <c r="N452" s="71"/>
      <c r="O452" s="71"/>
      <c r="P452" s="71"/>
      <c r="Q452" s="71"/>
      <c r="R452" s="71"/>
      <c r="S452" s="71"/>
      <c r="T452" s="71"/>
      <c r="U452" s="9">
        <v>1164</v>
      </c>
      <c r="V452" s="9">
        <v>1334</v>
      </c>
      <c r="W452" s="79">
        <v>1445</v>
      </c>
      <c r="X452" s="60"/>
      <c r="Y452" s="9">
        <v>1312</v>
      </c>
      <c r="Z452" s="9">
        <v>1297</v>
      </c>
      <c r="AA452" s="9">
        <v>1185</v>
      </c>
      <c r="AB452" s="79">
        <v>1111</v>
      </c>
      <c r="AC452" s="60"/>
    </row>
    <row r="453" spans="3:29" ht="12.75" hidden="1" outlineLevel="2" collapsed="1">
      <c r="C453" s="64"/>
      <c r="D453" s="64"/>
      <c r="E453" s="72"/>
      <c r="F453" s="73"/>
      <c r="G453" s="73"/>
      <c r="H453" s="73"/>
      <c r="I453" s="73"/>
      <c r="J453" s="73"/>
      <c r="K453" s="72"/>
      <c r="L453" s="72"/>
      <c r="M453" s="77" t="s">
        <v>61</v>
      </c>
      <c r="N453" s="71"/>
      <c r="O453" s="71"/>
      <c r="P453" s="71"/>
      <c r="Q453" s="71"/>
      <c r="R453" s="71"/>
      <c r="S453" s="71"/>
      <c r="T453" s="71"/>
      <c r="U453" s="11">
        <v>3</v>
      </c>
      <c r="V453" s="11">
        <v>2</v>
      </c>
      <c r="W453" s="81">
        <v>3</v>
      </c>
      <c r="X453" s="60"/>
      <c r="Y453" s="11">
        <v>1</v>
      </c>
      <c r="Z453" s="12"/>
      <c r="AA453" s="11">
        <v>2</v>
      </c>
      <c r="AB453" s="81">
        <v>2</v>
      </c>
      <c r="AC453" s="60"/>
    </row>
    <row r="454" spans="3:29" ht="12.75" hidden="1" outlineLevel="2" collapsed="1">
      <c r="C454" s="64"/>
      <c r="D454" s="64"/>
      <c r="E454" s="72"/>
      <c r="F454" s="73"/>
      <c r="G454" s="73"/>
      <c r="H454" s="73"/>
      <c r="I454" s="73"/>
      <c r="J454" s="73"/>
      <c r="K454" s="72"/>
      <c r="L454" s="72"/>
      <c r="M454" s="77" t="s">
        <v>81</v>
      </c>
      <c r="N454" s="71"/>
      <c r="O454" s="71"/>
      <c r="P454" s="71"/>
      <c r="Q454" s="71"/>
      <c r="R454" s="71"/>
      <c r="S454" s="71"/>
      <c r="T454" s="71"/>
      <c r="U454" s="11">
        <v>1161</v>
      </c>
      <c r="V454" s="11">
        <v>1332</v>
      </c>
      <c r="W454" s="81">
        <v>1442</v>
      </c>
      <c r="X454" s="60"/>
      <c r="Y454" s="11">
        <v>1311</v>
      </c>
      <c r="Z454" s="11">
        <v>1297</v>
      </c>
      <c r="AA454" s="11">
        <v>1183</v>
      </c>
      <c r="AB454" s="81">
        <v>1109</v>
      </c>
      <c r="AC454" s="60"/>
    </row>
    <row r="455" spans="3:29" ht="12.75" hidden="1" outlineLevel="2">
      <c r="C455" s="64"/>
      <c r="D455" s="64"/>
      <c r="E455" s="72"/>
      <c r="F455" s="73"/>
      <c r="G455" s="73"/>
      <c r="H455" s="73"/>
      <c r="I455" s="73"/>
      <c r="J455" s="73"/>
      <c r="K455" s="72"/>
      <c r="L455" s="77" t="s">
        <v>46</v>
      </c>
      <c r="M455" s="77" t="s">
        <v>47</v>
      </c>
      <c r="N455" s="71"/>
      <c r="O455" s="71"/>
      <c r="P455" s="71"/>
      <c r="Q455" s="71"/>
      <c r="R455" s="71"/>
      <c r="S455" s="71"/>
      <c r="T455" s="71"/>
      <c r="U455" s="9">
        <v>53</v>
      </c>
      <c r="V455" s="9">
        <v>122</v>
      </c>
      <c r="W455" s="79">
        <v>149</v>
      </c>
      <c r="X455" s="60"/>
      <c r="Y455" s="9">
        <v>145</v>
      </c>
      <c r="Z455" s="9">
        <v>208</v>
      </c>
      <c r="AA455" s="9">
        <v>197</v>
      </c>
      <c r="AB455" s="79">
        <v>177</v>
      </c>
      <c r="AC455" s="60"/>
    </row>
    <row r="456" spans="3:29" ht="12.75" hidden="1" outlineLevel="2" collapsed="1">
      <c r="C456" s="64"/>
      <c r="D456" s="64"/>
      <c r="E456" s="72"/>
      <c r="F456" s="73"/>
      <c r="G456" s="73"/>
      <c r="H456" s="73"/>
      <c r="I456" s="73"/>
      <c r="J456" s="73"/>
      <c r="K456" s="72"/>
      <c r="L456" s="72"/>
      <c r="M456" s="77" t="s">
        <v>61</v>
      </c>
      <c r="N456" s="71"/>
      <c r="O456" s="71"/>
      <c r="P456" s="71"/>
      <c r="Q456" s="71"/>
      <c r="R456" s="71"/>
      <c r="S456" s="71"/>
      <c r="T456" s="71"/>
      <c r="U456" s="11">
        <v>53</v>
      </c>
      <c r="V456" s="11">
        <v>122</v>
      </c>
      <c r="W456" s="81">
        <v>149</v>
      </c>
      <c r="X456" s="60"/>
      <c r="Y456" s="11">
        <v>145</v>
      </c>
      <c r="Z456" s="11">
        <v>208</v>
      </c>
      <c r="AA456" s="11">
        <v>197</v>
      </c>
      <c r="AB456" s="81">
        <v>177</v>
      </c>
      <c r="AC456" s="60"/>
    </row>
    <row r="457" spans="3:29" ht="12.75" hidden="1" outlineLevel="2">
      <c r="C457" s="64"/>
      <c r="D457" s="64"/>
      <c r="E457" s="72"/>
      <c r="F457" s="73"/>
      <c r="G457" s="73"/>
      <c r="H457" s="73"/>
      <c r="I457" s="73"/>
      <c r="J457" s="73"/>
      <c r="K457" s="72"/>
      <c r="L457" s="77" t="s">
        <v>48</v>
      </c>
      <c r="M457" s="77" t="s">
        <v>49</v>
      </c>
      <c r="N457" s="71"/>
      <c r="O457" s="71"/>
      <c r="P457" s="71"/>
      <c r="Q457" s="71"/>
      <c r="R457" s="71"/>
      <c r="S457" s="71"/>
      <c r="T457" s="71"/>
      <c r="U457" s="9">
        <v>25</v>
      </c>
      <c r="V457" s="9">
        <v>48</v>
      </c>
      <c r="W457" s="79">
        <v>71</v>
      </c>
      <c r="X457" s="60"/>
      <c r="Y457" s="9">
        <v>58</v>
      </c>
      <c r="Z457" s="9">
        <v>108</v>
      </c>
      <c r="AA457" s="9">
        <v>112</v>
      </c>
      <c r="AB457" s="79">
        <v>106</v>
      </c>
      <c r="AC457" s="60"/>
    </row>
    <row r="458" spans="3:29" ht="12.75" hidden="1" outlineLevel="2" collapsed="1">
      <c r="C458" s="64"/>
      <c r="D458" s="64"/>
      <c r="E458" s="72"/>
      <c r="F458" s="73"/>
      <c r="G458" s="73"/>
      <c r="H458" s="73"/>
      <c r="I458" s="73"/>
      <c r="J458" s="73"/>
      <c r="K458" s="72"/>
      <c r="L458" s="72"/>
      <c r="M458" s="77" t="s">
        <v>61</v>
      </c>
      <c r="N458" s="71"/>
      <c r="O458" s="71"/>
      <c r="P458" s="71"/>
      <c r="Q458" s="71"/>
      <c r="R458" s="71"/>
      <c r="S458" s="71"/>
      <c r="T458" s="71"/>
      <c r="U458" s="11">
        <v>25</v>
      </c>
      <c r="V458" s="11">
        <v>48</v>
      </c>
      <c r="W458" s="81">
        <v>71</v>
      </c>
      <c r="X458" s="60"/>
      <c r="Y458" s="11">
        <v>58</v>
      </c>
      <c r="Z458" s="11">
        <v>108</v>
      </c>
      <c r="AA458" s="11">
        <v>112</v>
      </c>
      <c r="AB458" s="81">
        <v>106</v>
      </c>
      <c r="AC458" s="60"/>
    </row>
    <row r="459" spans="3:29" ht="12.75" hidden="1" outlineLevel="2">
      <c r="C459" s="64"/>
      <c r="D459" s="64"/>
      <c r="E459" s="72"/>
      <c r="F459" s="73"/>
      <c r="G459" s="73"/>
      <c r="H459" s="73"/>
      <c r="I459" s="73"/>
      <c r="J459" s="73"/>
      <c r="K459" s="72"/>
      <c r="L459" s="77" t="s">
        <v>199</v>
      </c>
      <c r="M459" s="77" t="s">
        <v>200</v>
      </c>
      <c r="N459" s="71"/>
      <c r="O459" s="71"/>
      <c r="P459" s="71"/>
      <c r="Q459" s="71"/>
      <c r="R459" s="71"/>
      <c r="S459" s="71"/>
      <c r="T459" s="71"/>
      <c r="U459" s="9">
        <v>30</v>
      </c>
      <c r="V459" s="9">
        <v>96</v>
      </c>
      <c r="W459" s="79">
        <v>104</v>
      </c>
      <c r="X459" s="60"/>
      <c r="Y459" s="9">
        <v>103</v>
      </c>
      <c r="Z459" s="9">
        <v>141</v>
      </c>
      <c r="AA459" s="9">
        <v>128</v>
      </c>
      <c r="AB459" s="79">
        <v>136</v>
      </c>
      <c r="AC459" s="60"/>
    </row>
    <row r="460" spans="3:29" ht="12.75" hidden="1" outlineLevel="2" collapsed="1">
      <c r="C460" s="64"/>
      <c r="D460" s="64"/>
      <c r="E460" s="72"/>
      <c r="F460" s="73"/>
      <c r="G460" s="73"/>
      <c r="H460" s="73"/>
      <c r="I460" s="73"/>
      <c r="J460" s="73"/>
      <c r="K460" s="72"/>
      <c r="L460" s="72"/>
      <c r="M460" s="77" t="s">
        <v>61</v>
      </c>
      <c r="N460" s="71"/>
      <c r="O460" s="71"/>
      <c r="P460" s="71"/>
      <c r="Q460" s="71"/>
      <c r="R460" s="71"/>
      <c r="S460" s="71"/>
      <c r="T460" s="71"/>
      <c r="U460" s="11">
        <v>30</v>
      </c>
      <c r="V460" s="11">
        <v>96</v>
      </c>
      <c r="W460" s="81">
        <v>104</v>
      </c>
      <c r="X460" s="60"/>
      <c r="Y460" s="11">
        <v>103</v>
      </c>
      <c r="Z460" s="11">
        <v>141</v>
      </c>
      <c r="AA460" s="11">
        <v>128</v>
      </c>
      <c r="AB460" s="81">
        <v>136</v>
      </c>
      <c r="AC460" s="60"/>
    </row>
    <row r="461" spans="3:29" ht="12.75" hidden="1" outlineLevel="2">
      <c r="C461" s="64"/>
      <c r="D461" s="64"/>
      <c r="E461" s="72"/>
      <c r="F461" s="73"/>
      <c r="G461" s="73"/>
      <c r="H461" s="73"/>
      <c r="I461" s="73"/>
      <c r="J461" s="73"/>
      <c r="K461" s="72"/>
      <c r="L461" s="77" t="s">
        <v>55</v>
      </c>
      <c r="M461" s="77" t="s">
        <v>56</v>
      </c>
      <c r="N461" s="71"/>
      <c r="O461" s="71"/>
      <c r="P461" s="71"/>
      <c r="Q461" s="71"/>
      <c r="R461" s="71"/>
      <c r="S461" s="71"/>
      <c r="T461" s="71"/>
      <c r="U461" s="9">
        <v>156</v>
      </c>
      <c r="V461" s="9">
        <v>145</v>
      </c>
      <c r="W461" s="79">
        <v>149</v>
      </c>
      <c r="X461" s="60"/>
      <c r="Y461" s="9">
        <v>161</v>
      </c>
      <c r="Z461" s="9">
        <v>169</v>
      </c>
      <c r="AA461" s="9">
        <v>152</v>
      </c>
      <c r="AB461" s="79">
        <v>163</v>
      </c>
      <c r="AC461" s="60"/>
    </row>
    <row r="462" spans="3:29" ht="12.75" hidden="1" outlineLevel="2" collapsed="1">
      <c r="C462" s="64"/>
      <c r="D462" s="64"/>
      <c r="E462" s="72"/>
      <c r="F462" s="73"/>
      <c r="G462" s="73"/>
      <c r="H462" s="73"/>
      <c r="I462" s="73"/>
      <c r="J462" s="73"/>
      <c r="K462" s="72"/>
      <c r="L462" s="72"/>
      <c r="M462" s="77" t="s">
        <v>61</v>
      </c>
      <c r="N462" s="71"/>
      <c r="O462" s="71"/>
      <c r="P462" s="71"/>
      <c r="Q462" s="71"/>
      <c r="R462" s="71"/>
      <c r="S462" s="71"/>
      <c r="T462" s="71"/>
      <c r="U462" s="11">
        <v>155</v>
      </c>
      <c r="V462" s="11">
        <v>145</v>
      </c>
      <c r="W462" s="81">
        <v>149</v>
      </c>
      <c r="X462" s="60"/>
      <c r="Y462" s="11">
        <v>161</v>
      </c>
      <c r="Z462" s="11">
        <v>169</v>
      </c>
      <c r="AA462" s="11">
        <v>152</v>
      </c>
      <c r="AB462" s="81">
        <v>163</v>
      </c>
      <c r="AC462" s="60"/>
    </row>
    <row r="463" spans="3:29" ht="12.75" hidden="1" outlineLevel="2" collapsed="1">
      <c r="C463" s="64"/>
      <c r="D463" s="64"/>
      <c r="E463" s="72"/>
      <c r="F463" s="73"/>
      <c r="G463" s="73"/>
      <c r="H463" s="73"/>
      <c r="I463" s="73"/>
      <c r="J463" s="73"/>
      <c r="K463" s="72"/>
      <c r="L463" s="72"/>
      <c r="M463" s="77" t="s">
        <v>81</v>
      </c>
      <c r="N463" s="71"/>
      <c r="O463" s="71"/>
      <c r="P463" s="71"/>
      <c r="Q463" s="71"/>
      <c r="R463" s="71"/>
      <c r="S463" s="71"/>
      <c r="T463" s="71"/>
      <c r="U463" s="11">
        <v>1</v>
      </c>
      <c r="V463" s="12"/>
      <c r="W463" s="82"/>
      <c r="X463" s="60"/>
      <c r="Y463" s="12"/>
      <c r="Z463" s="12"/>
      <c r="AA463" s="12"/>
      <c r="AB463" s="82"/>
      <c r="AC463" s="60"/>
    </row>
    <row r="464" spans="3:29" ht="12.75" hidden="1" outlineLevel="2">
      <c r="C464" s="64"/>
      <c r="D464" s="64"/>
      <c r="E464" s="72"/>
      <c r="F464" s="73"/>
      <c r="G464" s="73"/>
      <c r="H464" s="73"/>
      <c r="I464" s="73"/>
      <c r="J464" s="73"/>
      <c r="K464" s="72"/>
      <c r="L464" s="77" t="s">
        <v>201</v>
      </c>
      <c r="M464" s="77" t="s">
        <v>202</v>
      </c>
      <c r="N464" s="71"/>
      <c r="O464" s="71"/>
      <c r="P464" s="71"/>
      <c r="Q464" s="71"/>
      <c r="R464" s="71"/>
      <c r="S464" s="71"/>
      <c r="T464" s="71"/>
      <c r="U464" s="9">
        <v>28</v>
      </c>
      <c r="V464" s="9">
        <v>136</v>
      </c>
      <c r="W464" s="79">
        <v>161</v>
      </c>
      <c r="X464" s="60"/>
      <c r="Y464" s="9">
        <v>129</v>
      </c>
      <c r="Z464" s="9">
        <v>193</v>
      </c>
      <c r="AA464" s="9">
        <v>161</v>
      </c>
      <c r="AB464" s="79">
        <v>190</v>
      </c>
      <c r="AC464" s="60"/>
    </row>
    <row r="465" spans="3:29" ht="12.75" hidden="1" outlineLevel="2" collapsed="1">
      <c r="C465" s="64"/>
      <c r="D465" s="64"/>
      <c r="E465" s="72"/>
      <c r="F465" s="73"/>
      <c r="G465" s="73"/>
      <c r="H465" s="73"/>
      <c r="I465" s="73"/>
      <c r="J465" s="73"/>
      <c r="K465" s="72"/>
      <c r="L465" s="72"/>
      <c r="M465" s="77" t="s">
        <v>61</v>
      </c>
      <c r="N465" s="71"/>
      <c r="O465" s="71"/>
      <c r="P465" s="71"/>
      <c r="Q465" s="71"/>
      <c r="R465" s="71"/>
      <c r="S465" s="71"/>
      <c r="T465" s="71"/>
      <c r="U465" s="11">
        <v>28</v>
      </c>
      <c r="V465" s="11">
        <v>136</v>
      </c>
      <c r="W465" s="81">
        <v>161</v>
      </c>
      <c r="X465" s="60"/>
      <c r="Y465" s="11">
        <v>129</v>
      </c>
      <c r="Z465" s="11">
        <v>193</v>
      </c>
      <c r="AA465" s="11">
        <v>161</v>
      </c>
      <c r="AB465" s="81">
        <v>190</v>
      </c>
      <c r="AC465" s="60"/>
    </row>
    <row r="466" spans="3:29" ht="12.75" hidden="1" outlineLevel="2">
      <c r="C466" s="64"/>
      <c r="D466" s="64"/>
      <c r="E466" s="72"/>
      <c r="F466" s="73"/>
      <c r="G466" s="73"/>
      <c r="H466" s="73"/>
      <c r="I466" s="73"/>
      <c r="J466" s="73"/>
      <c r="K466" s="72"/>
      <c r="L466" s="77" t="s">
        <v>117</v>
      </c>
      <c r="M466" s="83" t="s">
        <v>118</v>
      </c>
      <c r="N466" s="71"/>
      <c r="O466" s="71"/>
      <c r="P466" s="71"/>
      <c r="Q466" s="71"/>
      <c r="R466" s="71"/>
      <c r="S466" s="71"/>
      <c r="T466" s="71"/>
      <c r="U466" s="9">
        <v>5</v>
      </c>
      <c r="V466" s="10"/>
      <c r="W466" s="79">
        <v>2</v>
      </c>
      <c r="X466" s="60"/>
      <c r="Y466" s="10"/>
      <c r="Z466" s="9">
        <v>1</v>
      </c>
      <c r="AA466" s="9">
        <v>4</v>
      </c>
      <c r="AB466" s="80"/>
      <c r="AC466" s="60"/>
    </row>
    <row r="467" spans="3:29" ht="12.75" hidden="1" outlineLevel="2" collapsed="1">
      <c r="C467" s="64"/>
      <c r="D467" s="64"/>
      <c r="E467" s="72"/>
      <c r="F467" s="73"/>
      <c r="G467" s="73"/>
      <c r="H467" s="73"/>
      <c r="I467" s="73"/>
      <c r="J467" s="73"/>
      <c r="K467" s="72"/>
      <c r="L467" s="72"/>
      <c r="M467" s="77" t="s">
        <v>86</v>
      </c>
      <c r="N467" s="71"/>
      <c r="O467" s="71"/>
      <c r="P467" s="71"/>
      <c r="Q467" s="71"/>
      <c r="R467" s="71"/>
      <c r="S467" s="71"/>
      <c r="T467" s="71"/>
      <c r="U467" s="11">
        <v>2</v>
      </c>
      <c r="V467" s="12"/>
      <c r="W467" s="82"/>
      <c r="X467" s="60"/>
      <c r="Y467" s="12"/>
      <c r="Z467" s="12"/>
      <c r="AA467" s="11">
        <v>1</v>
      </c>
      <c r="AB467" s="82"/>
      <c r="AC467" s="60"/>
    </row>
    <row r="468" spans="3:29" ht="12.75" hidden="1" outlineLevel="2" collapsed="1">
      <c r="C468" s="64"/>
      <c r="D468" s="64"/>
      <c r="E468" s="72"/>
      <c r="F468" s="73"/>
      <c r="G468" s="73"/>
      <c r="H468" s="73"/>
      <c r="I468" s="73"/>
      <c r="J468" s="73"/>
      <c r="K468" s="72"/>
      <c r="L468" s="72"/>
      <c r="M468" s="77" t="s">
        <v>32</v>
      </c>
      <c r="N468" s="71"/>
      <c r="O468" s="71"/>
      <c r="P468" s="71"/>
      <c r="Q468" s="71"/>
      <c r="R468" s="71"/>
      <c r="S468" s="71"/>
      <c r="T468" s="71"/>
      <c r="U468" s="11">
        <v>1</v>
      </c>
      <c r="V468" s="12"/>
      <c r="W468" s="82"/>
      <c r="X468" s="60"/>
      <c r="Y468" s="12"/>
      <c r="Z468" s="12"/>
      <c r="AA468" s="12"/>
      <c r="AB468" s="82"/>
      <c r="AC468" s="60"/>
    </row>
    <row r="469" spans="3:29" ht="12.75" hidden="1" outlineLevel="2" collapsed="1">
      <c r="C469" s="64"/>
      <c r="D469" s="64"/>
      <c r="E469" s="72"/>
      <c r="F469" s="73"/>
      <c r="G469" s="73"/>
      <c r="H469" s="73"/>
      <c r="I469" s="73"/>
      <c r="J469" s="73"/>
      <c r="K469" s="72"/>
      <c r="L469" s="72"/>
      <c r="M469" s="77" t="s">
        <v>37</v>
      </c>
      <c r="N469" s="71"/>
      <c r="O469" s="71"/>
      <c r="P469" s="71"/>
      <c r="Q469" s="71"/>
      <c r="R469" s="71"/>
      <c r="S469" s="71"/>
      <c r="T469" s="71"/>
      <c r="U469" s="11">
        <v>1</v>
      </c>
      <c r="V469" s="12"/>
      <c r="W469" s="82"/>
      <c r="X469" s="60"/>
      <c r="Y469" s="12"/>
      <c r="Z469" s="12"/>
      <c r="AA469" s="12"/>
      <c r="AB469" s="82"/>
      <c r="AC469" s="60"/>
    </row>
    <row r="470" spans="3:29" ht="12.75" hidden="1" outlineLevel="2" collapsed="1">
      <c r="C470" s="64"/>
      <c r="D470" s="64"/>
      <c r="E470" s="72"/>
      <c r="F470" s="73"/>
      <c r="G470" s="73"/>
      <c r="H470" s="73"/>
      <c r="I470" s="73"/>
      <c r="J470" s="73"/>
      <c r="K470" s="72"/>
      <c r="L470" s="72"/>
      <c r="M470" s="77" t="s">
        <v>50</v>
      </c>
      <c r="N470" s="71"/>
      <c r="O470" s="71"/>
      <c r="P470" s="71"/>
      <c r="Q470" s="71"/>
      <c r="R470" s="71"/>
      <c r="S470" s="71"/>
      <c r="T470" s="71"/>
      <c r="U470" s="11">
        <v>1</v>
      </c>
      <c r="V470" s="12"/>
      <c r="W470" s="82"/>
      <c r="X470" s="60"/>
      <c r="Y470" s="12"/>
      <c r="Z470" s="12"/>
      <c r="AA470" s="11">
        <v>1</v>
      </c>
      <c r="AB470" s="82"/>
      <c r="AC470" s="60"/>
    </row>
    <row r="471" spans="3:29" ht="12.75" hidden="1" outlineLevel="2" collapsed="1">
      <c r="C471" s="64"/>
      <c r="D471" s="64"/>
      <c r="E471" s="72"/>
      <c r="F471" s="73"/>
      <c r="G471" s="73"/>
      <c r="H471" s="73"/>
      <c r="I471" s="73"/>
      <c r="J471" s="73"/>
      <c r="K471" s="72"/>
      <c r="L471" s="72"/>
      <c r="M471" s="77" t="s">
        <v>302</v>
      </c>
      <c r="N471" s="71"/>
      <c r="O471" s="71"/>
      <c r="P471" s="71"/>
      <c r="Q471" s="71"/>
      <c r="R471" s="71"/>
      <c r="S471" s="71"/>
      <c r="T471" s="71"/>
      <c r="U471" s="12"/>
      <c r="V471" s="12"/>
      <c r="W471" s="81">
        <v>1</v>
      </c>
      <c r="X471" s="60"/>
      <c r="Y471" s="12"/>
      <c r="Z471" s="12"/>
      <c r="AA471" s="11">
        <v>1</v>
      </c>
      <c r="AB471" s="82"/>
      <c r="AC471" s="60"/>
    </row>
    <row r="472" spans="3:29" ht="12.75" hidden="1" outlineLevel="2" collapsed="1">
      <c r="C472" s="64"/>
      <c r="D472" s="64"/>
      <c r="E472" s="72"/>
      <c r="F472" s="73"/>
      <c r="G472" s="73"/>
      <c r="H472" s="73"/>
      <c r="I472" s="73"/>
      <c r="J472" s="73"/>
      <c r="K472" s="72"/>
      <c r="L472" s="72"/>
      <c r="M472" s="77" t="s">
        <v>54</v>
      </c>
      <c r="N472" s="71"/>
      <c r="O472" s="71"/>
      <c r="P472" s="71"/>
      <c r="Q472" s="71"/>
      <c r="R472" s="71"/>
      <c r="S472" s="71"/>
      <c r="T472" s="71"/>
      <c r="U472" s="12"/>
      <c r="V472" s="12"/>
      <c r="W472" s="81">
        <v>1</v>
      </c>
      <c r="X472" s="60"/>
      <c r="Y472" s="12"/>
      <c r="Z472" s="12"/>
      <c r="AA472" s="12"/>
      <c r="AB472" s="82"/>
      <c r="AC472" s="60"/>
    </row>
    <row r="473" spans="3:29" ht="12.75" hidden="1" outlineLevel="2" collapsed="1">
      <c r="C473" s="64"/>
      <c r="D473" s="64"/>
      <c r="E473" s="72"/>
      <c r="F473" s="73"/>
      <c r="G473" s="73"/>
      <c r="H473" s="73"/>
      <c r="I473" s="73"/>
      <c r="J473" s="73"/>
      <c r="K473" s="72"/>
      <c r="L473" s="72"/>
      <c r="M473" s="77" t="s">
        <v>53</v>
      </c>
      <c r="N473" s="71"/>
      <c r="O473" s="71"/>
      <c r="P473" s="71"/>
      <c r="Q473" s="71"/>
      <c r="R473" s="71"/>
      <c r="S473" s="71"/>
      <c r="T473" s="71"/>
      <c r="U473" s="12"/>
      <c r="V473" s="12"/>
      <c r="W473" s="82"/>
      <c r="X473" s="60"/>
      <c r="Y473" s="12"/>
      <c r="Z473" s="11">
        <v>1</v>
      </c>
      <c r="AA473" s="11">
        <v>1</v>
      </c>
      <c r="AB473" s="82"/>
      <c r="AC473" s="60"/>
    </row>
    <row r="474" spans="3:29" ht="12.75" hidden="1" outlineLevel="2">
      <c r="C474" s="64"/>
      <c r="D474" s="64"/>
      <c r="E474" s="72"/>
      <c r="F474" s="73"/>
      <c r="G474" s="73"/>
      <c r="H474" s="73"/>
      <c r="I474" s="73"/>
      <c r="J474" s="73"/>
      <c r="K474" s="72"/>
      <c r="L474" s="77" t="s">
        <v>62</v>
      </c>
      <c r="M474" s="77" t="s">
        <v>63</v>
      </c>
      <c r="N474" s="71"/>
      <c r="O474" s="71"/>
      <c r="P474" s="71"/>
      <c r="Q474" s="71"/>
      <c r="R474" s="71"/>
      <c r="S474" s="71"/>
      <c r="T474" s="71"/>
      <c r="U474" s="9">
        <v>331</v>
      </c>
      <c r="V474" s="9">
        <v>379</v>
      </c>
      <c r="W474" s="79">
        <v>369</v>
      </c>
      <c r="X474" s="60"/>
      <c r="Y474" s="9">
        <v>482</v>
      </c>
      <c r="Z474" s="9">
        <v>424</v>
      </c>
      <c r="AA474" s="9">
        <v>396</v>
      </c>
      <c r="AB474" s="79">
        <v>374</v>
      </c>
      <c r="AC474" s="60"/>
    </row>
    <row r="475" spans="3:29" ht="12.75" hidden="1" outlineLevel="2" collapsed="1">
      <c r="C475" s="64"/>
      <c r="D475" s="64"/>
      <c r="E475" s="72"/>
      <c r="F475" s="73"/>
      <c r="G475" s="73"/>
      <c r="H475" s="73"/>
      <c r="I475" s="73"/>
      <c r="J475" s="73"/>
      <c r="K475" s="72"/>
      <c r="L475" s="72"/>
      <c r="M475" s="77" t="s">
        <v>86</v>
      </c>
      <c r="N475" s="71"/>
      <c r="O475" s="71"/>
      <c r="P475" s="71"/>
      <c r="Q475" s="71"/>
      <c r="R475" s="71"/>
      <c r="S475" s="71"/>
      <c r="T475" s="71"/>
      <c r="U475" s="11">
        <v>331</v>
      </c>
      <c r="V475" s="11">
        <v>379</v>
      </c>
      <c r="W475" s="81">
        <v>369</v>
      </c>
      <c r="X475" s="60"/>
      <c r="Y475" s="11">
        <v>482</v>
      </c>
      <c r="Z475" s="11">
        <v>424</v>
      </c>
      <c r="AA475" s="11">
        <v>396</v>
      </c>
      <c r="AB475" s="81">
        <v>374</v>
      </c>
      <c r="AC475" s="60"/>
    </row>
    <row r="476" spans="3:29" ht="12.75" hidden="1" outlineLevel="2">
      <c r="C476" s="64"/>
      <c r="D476" s="64"/>
      <c r="E476" s="72"/>
      <c r="F476" s="73"/>
      <c r="G476" s="73"/>
      <c r="H476" s="73"/>
      <c r="I476" s="73"/>
      <c r="J476" s="73"/>
      <c r="K476" s="72"/>
      <c r="L476" s="77" t="s">
        <v>211</v>
      </c>
      <c r="M476" s="77" t="s">
        <v>212</v>
      </c>
      <c r="N476" s="71"/>
      <c r="O476" s="71"/>
      <c r="P476" s="71"/>
      <c r="Q476" s="71"/>
      <c r="R476" s="71"/>
      <c r="S476" s="71"/>
      <c r="T476" s="71"/>
      <c r="U476" s="9">
        <v>179</v>
      </c>
      <c r="V476" s="9">
        <v>208</v>
      </c>
      <c r="W476" s="79">
        <v>219</v>
      </c>
      <c r="X476" s="60"/>
      <c r="Y476" s="9">
        <v>238</v>
      </c>
      <c r="Z476" s="9">
        <v>267</v>
      </c>
      <c r="AA476" s="9">
        <v>293</v>
      </c>
      <c r="AB476" s="79">
        <v>291</v>
      </c>
      <c r="AC476" s="60"/>
    </row>
    <row r="477" spans="3:29" ht="12.75" hidden="1" outlineLevel="2" collapsed="1">
      <c r="C477" s="64"/>
      <c r="D477" s="64"/>
      <c r="E477" s="72"/>
      <c r="F477" s="73"/>
      <c r="G477" s="73"/>
      <c r="H477" s="73"/>
      <c r="I477" s="73"/>
      <c r="J477" s="73"/>
      <c r="K477" s="72"/>
      <c r="L477" s="72"/>
      <c r="M477" s="77" t="s">
        <v>86</v>
      </c>
      <c r="N477" s="71"/>
      <c r="O477" s="71"/>
      <c r="P477" s="71"/>
      <c r="Q477" s="71"/>
      <c r="R477" s="71"/>
      <c r="S477" s="71"/>
      <c r="T477" s="71"/>
      <c r="U477" s="11">
        <v>1</v>
      </c>
      <c r="V477" s="12"/>
      <c r="W477" s="82"/>
      <c r="X477" s="60"/>
      <c r="Y477" s="12"/>
      <c r="Z477" s="12"/>
      <c r="AA477" s="12"/>
      <c r="AB477" s="82"/>
      <c r="AC477" s="60"/>
    </row>
    <row r="478" spans="3:29" ht="12.75" hidden="1" outlineLevel="2" collapsed="1">
      <c r="C478" s="64"/>
      <c r="D478" s="64"/>
      <c r="E478" s="72"/>
      <c r="F478" s="73"/>
      <c r="G478" s="73"/>
      <c r="H478" s="73"/>
      <c r="I478" s="73"/>
      <c r="J478" s="73"/>
      <c r="K478" s="72"/>
      <c r="L478" s="72"/>
      <c r="M478" s="77" t="s">
        <v>50</v>
      </c>
      <c r="N478" s="71"/>
      <c r="O478" s="71"/>
      <c r="P478" s="71"/>
      <c r="Q478" s="71"/>
      <c r="R478" s="71"/>
      <c r="S478" s="71"/>
      <c r="T478" s="71"/>
      <c r="U478" s="11">
        <v>178</v>
      </c>
      <c r="V478" s="11">
        <v>208</v>
      </c>
      <c r="W478" s="81">
        <v>219</v>
      </c>
      <c r="X478" s="60"/>
      <c r="Y478" s="11">
        <v>238</v>
      </c>
      <c r="Z478" s="11">
        <v>267</v>
      </c>
      <c r="AA478" s="11">
        <v>293</v>
      </c>
      <c r="AB478" s="81">
        <v>291</v>
      </c>
      <c r="AC478" s="60"/>
    </row>
    <row r="479" spans="3:29" ht="12.75" hidden="1" outlineLevel="2">
      <c r="C479" s="64"/>
      <c r="D479" s="64"/>
      <c r="E479" s="72"/>
      <c r="F479" s="73"/>
      <c r="G479" s="73"/>
      <c r="H479" s="73"/>
      <c r="I479" s="73"/>
      <c r="J479" s="73"/>
      <c r="K479" s="72"/>
      <c r="L479" s="77" t="s">
        <v>64</v>
      </c>
      <c r="M479" s="77" t="s">
        <v>65</v>
      </c>
      <c r="N479" s="71"/>
      <c r="O479" s="71"/>
      <c r="P479" s="71"/>
      <c r="Q479" s="71"/>
      <c r="R479" s="71"/>
      <c r="S479" s="71"/>
      <c r="T479" s="71"/>
      <c r="U479" s="9">
        <v>78</v>
      </c>
      <c r="V479" s="9">
        <v>96</v>
      </c>
      <c r="W479" s="79">
        <v>132</v>
      </c>
      <c r="X479" s="60"/>
      <c r="Y479" s="9">
        <v>141</v>
      </c>
      <c r="Z479" s="9">
        <v>162</v>
      </c>
      <c r="AA479" s="9">
        <v>191</v>
      </c>
      <c r="AB479" s="79">
        <v>177</v>
      </c>
      <c r="AC479" s="60"/>
    </row>
    <row r="480" spans="3:29" ht="12.75" hidden="1" outlineLevel="2" collapsed="1">
      <c r="C480" s="64"/>
      <c r="D480" s="64"/>
      <c r="E480" s="72"/>
      <c r="F480" s="73"/>
      <c r="G480" s="73"/>
      <c r="H480" s="73"/>
      <c r="I480" s="73"/>
      <c r="J480" s="73"/>
      <c r="K480" s="72"/>
      <c r="L480" s="72"/>
      <c r="M480" s="77" t="s">
        <v>86</v>
      </c>
      <c r="N480" s="71"/>
      <c r="O480" s="71"/>
      <c r="P480" s="71"/>
      <c r="Q480" s="71"/>
      <c r="R480" s="71"/>
      <c r="S480" s="71"/>
      <c r="T480" s="71"/>
      <c r="U480" s="11">
        <v>78</v>
      </c>
      <c r="V480" s="11">
        <v>96</v>
      </c>
      <c r="W480" s="81">
        <v>132</v>
      </c>
      <c r="X480" s="60"/>
      <c r="Y480" s="11">
        <v>141</v>
      </c>
      <c r="Z480" s="11">
        <v>162</v>
      </c>
      <c r="AA480" s="11">
        <v>191</v>
      </c>
      <c r="AB480" s="81">
        <v>177</v>
      </c>
      <c r="AC480" s="60"/>
    </row>
    <row r="481" spans="3:29" ht="12.75" hidden="1" outlineLevel="2">
      <c r="C481" s="64"/>
      <c r="D481" s="64"/>
      <c r="E481" s="72"/>
      <c r="F481" s="73"/>
      <c r="G481" s="73"/>
      <c r="H481" s="73"/>
      <c r="I481" s="73"/>
      <c r="J481" s="73"/>
      <c r="K481" s="72"/>
      <c r="L481" s="77" t="s">
        <v>303</v>
      </c>
      <c r="M481" s="77" t="s">
        <v>304</v>
      </c>
      <c r="N481" s="71"/>
      <c r="O481" s="71"/>
      <c r="P481" s="71"/>
      <c r="Q481" s="71"/>
      <c r="R481" s="71"/>
      <c r="S481" s="71"/>
      <c r="T481" s="71"/>
      <c r="U481" s="9">
        <v>14</v>
      </c>
      <c r="V481" s="9">
        <v>5</v>
      </c>
      <c r="W481" s="80"/>
      <c r="X481" s="60"/>
      <c r="Y481" s="10"/>
      <c r="Z481" s="10"/>
      <c r="AA481" s="10"/>
      <c r="AB481" s="80"/>
      <c r="AC481" s="60"/>
    </row>
    <row r="482" spans="3:29" ht="12.75" hidden="1" outlineLevel="2" collapsed="1">
      <c r="C482" s="64"/>
      <c r="D482" s="64"/>
      <c r="E482" s="72"/>
      <c r="F482" s="73"/>
      <c r="G482" s="73"/>
      <c r="H482" s="73"/>
      <c r="I482" s="73"/>
      <c r="J482" s="73"/>
      <c r="K482" s="72"/>
      <c r="L482" s="72"/>
      <c r="M482" s="77" t="s">
        <v>86</v>
      </c>
      <c r="N482" s="71"/>
      <c r="O482" s="71"/>
      <c r="P482" s="71"/>
      <c r="Q482" s="71"/>
      <c r="R482" s="71"/>
      <c r="S482" s="71"/>
      <c r="T482" s="71"/>
      <c r="U482" s="11">
        <v>1</v>
      </c>
      <c r="V482" s="12"/>
      <c r="W482" s="82"/>
      <c r="X482" s="60"/>
      <c r="Y482" s="12"/>
      <c r="Z482" s="12"/>
      <c r="AA482" s="12"/>
      <c r="AB482" s="82"/>
      <c r="AC482" s="60"/>
    </row>
    <row r="483" spans="3:29" ht="12.75" hidden="1" outlineLevel="2" collapsed="1">
      <c r="C483" s="64"/>
      <c r="D483" s="64"/>
      <c r="E483" s="72"/>
      <c r="F483" s="73"/>
      <c r="G483" s="73"/>
      <c r="H483" s="73"/>
      <c r="I483" s="73"/>
      <c r="J483" s="73"/>
      <c r="K483" s="72"/>
      <c r="L483" s="72"/>
      <c r="M483" s="77" t="s">
        <v>50</v>
      </c>
      <c r="N483" s="71"/>
      <c r="O483" s="71"/>
      <c r="P483" s="71"/>
      <c r="Q483" s="71"/>
      <c r="R483" s="71"/>
      <c r="S483" s="71"/>
      <c r="T483" s="71"/>
      <c r="U483" s="11">
        <v>13</v>
      </c>
      <c r="V483" s="11">
        <v>5</v>
      </c>
      <c r="W483" s="82"/>
      <c r="X483" s="60"/>
      <c r="Y483" s="12"/>
      <c r="Z483" s="12"/>
      <c r="AA483" s="12"/>
      <c r="AB483" s="82"/>
      <c r="AC483" s="60"/>
    </row>
    <row r="484" spans="3:29" ht="12.75" hidden="1" outlineLevel="2">
      <c r="C484" s="64"/>
      <c r="D484" s="64"/>
      <c r="E484" s="72"/>
      <c r="F484" s="73"/>
      <c r="G484" s="73"/>
      <c r="H484" s="73"/>
      <c r="I484" s="73"/>
      <c r="J484" s="73"/>
      <c r="K484" s="72"/>
      <c r="L484" s="77" t="s">
        <v>66</v>
      </c>
      <c r="M484" s="77" t="s">
        <v>67</v>
      </c>
      <c r="N484" s="71"/>
      <c r="O484" s="71"/>
      <c r="P484" s="71"/>
      <c r="Q484" s="71"/>
      <c r="R484" s="71"/>
      <c r="S484" s="71"/>
      <c r="T484" s="71"/>
      <c r="U484" s="9">
        <v>59</v>
      </c>
      <c r="V484" s="9">
        <v>80</v>
      </c>
      <c r="W484" s="79">
        <v>84</v>
      </c>
      <c r="X484" s="60"/>
      <c r="Y484" s="9">
        <v>85</v>
      </c>
      <c r="Z484" s="9">
        <v>78</v>
      </c>
      <c r="AA484" s="9">
        <v>67</v>
      </c>
      <c r="AB484" s="79">
        <v>73</v>
      </c>
      <c r="AC484" s="60"/>
    </row>
    <row r="485" spans="3:29" ht="12.75" hidden="1" outlineLevel="2" collapsed="1">
      <c r="C485" s="64"/>
      <c r="D485" s="64"/>
      <c r="E485" s="72"/>
      <c r="F485" s="73"/>
      <c r="G485" s="73"/>
      <c r="H485" s="73"/>
      <c r="I485" s="73"/>
      <c r="J485" s="73"/>
      <c r="K485" s="72"/>
      <c r="L485" s="72"/>
      <c r="M485" s="77" t="s">
        <v>86</v>
      </c>
      <c r="N485" s="71"/>
      <c r="O485" s="71"/>
      <c r="P485" s="71"/>
      <c r="Q485" s="71"/>
      <c r="R485" s="71"/>
      <c r="S485" s="71"/>
      <c r="T485" s="71"/>
      <c r="U485" s="11">
        <v>59</v>
      </c>
      <c r="V485" s="11">
        <v>80</v>
      </c>
      <c r="W485" s="81">
        <v>84</v>
      </c>
      <c r="X485" s="60"/>
      <c r="Y485" s="11">
        <v>85</v>
      </c>
      <c r="Z485" s="11">
        <v>78</v>
      </c>
      <c r="AA485" s="11">
        <v>67</v>
      </c>
      <c r="AB485" s="81">
        <v>73</v>
      </c>
      <c r="AC485" s="60"/>
    </row>
    <row r="486" spans="3:29" ht="12.75" hidden="1" outlineLevel="2">
      <c r="C486" s="64"/>
      <c r="D486" s="64"/>
      <c r="E486" s="72"/>
      <c r="F486" s="73"/>
      <c r="G486" s="73"/>
      <c r="H486" s="73"/>
      <c r="I486" s="73"/>
      <c r="J486" s="73"/>
      <c r="K486" s="72"/>
      <c r="L486" s="77" t="s">
        <v>68</v>
      </c>
      <c r="M486" s="77" t="s">
        <v>69</v>
      </c>
      <c r="N486" s="71"/>
      <c r="O486" s="71"/>
      <c r="P486" s="71"/>
      <c r="Q486" s="71"/>
      <c r="R486" s="71"/>
      <c r="S486" s="71"/>
      <c r="T486" s="71"/>
      <c r="U486" s="9">
        <v>178</v>
      </c>
      <c r="V486" s="9">
        <v>241</v>
      </c>
      <c r="W486" s="79">
        <v>247</v>
      </c>
      <c r="X486" s="60"/>
      <c r="Y486" s="9">
        <v>289</v>
      </c>
      <c r="Z486" s="9">
        <v>354</v>
      </c>
      <c r="AA486" s="9">
        <v>382</v>
      </c>
      <c r="AB486" s="79">
        <v>335</v>
      </c>
      <c r="AC486" s="60"/>
    </row>
    <row r="487" spans="3:29" ht="12.75" hidden="1" outlineLevel="2" collapsed="1">
      <c r="C487" s="64"/>
      <c r="D487" s="64"/>
      <c r="E487" s="72"/>
      <c r="F487" s="73"/>
      <c r="G487" s="73"/>
      <c r="H487" s="73"/>
      <c r="I487" s="73"/>
      <c r="J487" s="73"/>
      <c r="K487" s="72"/>
      <c r="L487" s="72"/>
      <c r="M487" s="77" t="s">
        <v>86</v>
      </c>
      <c r="N487" s="71"/>
      <c r="O487" s="71"/>
      <c r="P487" s="71"/>
      <c r="Q487" s="71"/>
      <c r="R487" s="71"/>
      <c r="S487" s="71"/>
      <c r="T487" s="71"/>
      <c r="U487" s="11">
        <v>177</v>
      </c>
      <c r="V487" s="11">
        <v>241</v>
      </c>
      <c r="W487" s="81">
        <v>247</v>
      </c>
      <c r="X487" s="60"/>
      <c r="Y487" s="11">
        <v>289</v>
      </c>
      <c r="Z487" s="11">
        <v>354</v>
      </c>
      <c r="AA487" s="11">
        <v>382</v>
      </c>
      <c r="AB487" s="81">
        <v>335</v>
      </c>
      <c r="AC487" s="60"/>
    </row>
    <row r="488" spans="3:29" ht="12.75" hidden="1" outlineLevel="2" collapsed="1">
      <c r="C488" s="64"/>
      <c r="D488" s="64"/>
      <c r="E488" s="72"/>
      <c r="F488" s="73"/>
      <c r="G488" s="73"/>
      <c r="H488" s="73"/>
      <c r="I488" s="73"/>
      <c r="J488" s="73"/>
      <c r="K488" s="72"/>
      <c r="L488" s="72"/>
      <c r="M488" s="77" t="s">
        <v>32</v>
      </c>
      <c r="N488" s="71"/>
      <c r="O488" s="71"/>
      <c r="P488" s="71"/>
      <c r="Q488" s="71"/>
      <c r="R488" s="71"/>
      <c r="S488" s="71"/>
      <c r="T488" s="71"/>
      <c r="U488" s="11">
        <v>1</v>
      </c>
      <c r="V488" s="12"/>
      <c r="W488" s="82"/>
      <c r="X488" s="60"/>
      <c r="Y488" s="12"/>
      <c r="Z488" s="12"/>
      <c r="AA488" s="12"/>
      <c r="AB488" s="82"/>
      <c r="AC488" s="60"/>
    </row>
    <row r="489" spans="3:29" ht="12.75" hidden="1" outlineLevel="2">
      <c r="C489" s="64"/>
      <c r="D489" s="64"/>
      <c r="E489" s="72"/>
      <c r="F489" s="73"/>
      <c r="G489" s="73"/>
      <c r="H489" s="73"/>
      <c r="I489" s="73"/>
      <c r="J489" s="73"/>
      <c r="K489" s="72"/>
      <c r="L489" s="77" t="s">
        <v>70</v>
      </c>
      <c r="M489" s="77" t="s">
        <v>71</v>
      </c>
      <c r="N489" s="71"/>
      <c r="O489" s="71"/>
      <c r="P489" s="71"/>
      <c r="Q489" s="71"/>
      <c r="R489" s="71"/>
      <c r="S489" s="71"/>
      <c r="T489" s="71"/>
      <c r="U489" s="9">
        <v>236</v>
      </c>
      <c r="V489" s="9">
        <v>266</v>
      </c>
      <c r="W489" s="79">
        <v>326</v>
      </c>
      <c r="X489" s="60"/>
      <c r="Y489" s="9">
        <v>410</v>
      </c>
      <c r="Z489" s="9">
        <v>436</v>
      </c>
      <c r="AA489" s="9">
        <v>471</v>
      </c>
      <c r="AB489" s="79">
        <v>539</v>
      </c>
      <c r="AC489" s="60"/>
    </row>
    <row r="490" spans="3:29" ht="12.75" hidden="1" outlineLevel="2" collapsed="1">
      <c r="C490" s="64"/>
      <c r="D490" s="64"/>
      <c r="E490" s="72"/>
      <c r="F490" s="73"/>
      <c r="G490" s="73"/>
      <c r="H490" s="73"/>
      <c r="I490" s="73"/>
      <c r="J490" s="73"/>
      <c r="K490" s="72"/>
      <c r="L490" s="72"/>
      <c r="M490" s="77" t="s">
        <v>86</v>
      </c>
      <c r="N490" s="71"/>
      <c r="O490" s="71"/>
      <c r="P490" s="71"/>
      <c r="Q490" s="71"/>
      <c r="R490" s="71"/>
      <c r="S490" s="71"/>
      <c r="T490" s="71"/>
      <c r="U490" s="11">
        <v>235</v>
      </c>
      <c r="V490" s="11">
        <v>266</v>
      </c>
      <c r="W490" s="81">
        <v>326</v>
      </c>
      <c r="X490" s="60"/>
      <c r="Y490" s="11">
        <v>410</v>
      </c>
      <c r="Z490" s="11">
        <v>436</v>
      </c>
      <c r="AA490" s="11">
        <v>471</v>
      </c>
      <c r="AB490" s="81">
        <v>539</v>
      </c>
      <c r="AC490" s="60"/>
    </row>
    <row r="491" spans="3:29" ht="12.75" hidden="1" outlineLevel="2" collapsed="1">
      <c r="C491" s="64"/>
      <c r="D491" s="64"/>
      <c r="E491" s="72"/>
      <c r="F491" s="73"/>
      <c r="G491" s="73"/>
      <c r="H491" s="73"/>
      <c r="I491" s="73"/>
      <c r="J491" s="73"/>
      <c r="K491" s="72"/>
      <c r="L491" s="72"/>
      <c r="M491" s="77" t="s">
        <v>32</v>
      </c>
      <c r="N491" s="71"/>
      <c r="O491" s="71"/>
      <c r="P491" s="71"/>
      <c r="Q491" s="71"/>
      <c r="R491" s="71"/>
      <c r="S491" s="71"/>
      <c r="T491" s="71"/>
      <c r="U491" s="11">
        <v>1</v>
      </c>
      <c r="V491" s="12"/>
      <c r="W491" s="82"/>
      <c r="X491" s="60"/>
      <c r="Y491" s="12"/>
      <c r="Z491" s="12"/>
      <c r="AA491" s="12"/>
      <c r="AB491" s="82"/>
      <c r="AC491" s="60"/>
    </row>
    <row r="492" spans="3:29" ht="12.75" hidden="1" outlineLevel="2">
      <c r="C492" s="64"/>
      <c r="D492" s="64"/>
      <c r="E492" s="72"/>
      <c r="F492" s="73"/>
      <c r="G492" s="73"/>
      <c r="H492" s="73"/>
      <c r="I492" s="73"/>
      <c r="J492" s="73"/>
      <c r="K492" s="72"/>
      <c r="L492" s="77" t="s">
        <v>72</v>
      </c>
      <c r="M492" s="77" t="s">
        <v>73</v>
      </c>
      <c r="N492" s="71"/>
      <c r="O492" s="71"/>
      <c r="P492" s="71"/>
      <c r="Q492" s="71"/>
      <c r="R492" s="71"/>
      <c r="S492" s="71"/>
      <c r="T492" s="71"/>
      <c r="U492" s="9">
        <v>310</v>
      </c>
      <c r="V492" s="9">
        <v>310</v>
      </c>
      <c r="W492" s="79">
        <v>303</v>
      </c>
      <c r="X492" s="60"/>
      <c r="Y492" s="9">
        <v>269</v>
      </c>
      <c r="Z492" s="9">
        <v>293</v>
      </c>
      <c r="AA492" s="9">
        <v>324</v>
      </c>
      <c r="AB492" s="79">
        <v>323</v>
      </c>
      <c r="AC492" s="60"/>
    </row>
    <row r="493" spans="3:29" ht="12.75" hidden="1" outlineLevel="2" collapsed="1">
      <c r="C493" s="64"/>
      <c r="D493" s="64"/>
      <c r="E493" s="72"/>
      <c r="F493" s="73"/>
      <c r="G493" s="73"/>
      <c r="H493" s="73"/>
      <c r="I493" s="73"/>
      <c r="J493" s="73"/>
      <c r="K493" s="72"/>
      <c r="L493" s="72"/>
      <c r="M493" s="77" t="s">
        <v>86</v>
      </c>
      <c r="N493" s="71"/>
      <c r="O493" s="71"/>
      <c r="P493" s="71"/>
      <c r="Q493" s="71"/>
      <c r="R493" s="71"/>
      <c r="S493" s="71"/>
      <c r="T493" s="71"/>
      <c r="U493" s="11">
        <v>310</v>
      </c>
      <c r="V493" s="11">
        <v>310</v>
      </c>
      <c r="W493" s="81">
        <v>303</v>
      </c>
      <c r="X493" s="60"/>
      <c r="Y493" s="11">
        <v>269</v>
      </c>
      <c r="Z493" s="11">
        <v>293</v>
      </c>
      <c r="AA493" s="11">
        <v>324</v>
      </c>
      <c r="AB493" s="81">
        <v>323</v>
      </c>
      <c r="AC493" s="60"/>
    </row>
    <row r="494" spans="3:29" ht="12.75" hidden="1" outlineLevel="2">
      <c r="C494" s="64"/>
      <c r="D494" s="64"/>
      <c r="E494" s="72"/>
      <c r="F494" s="73"/>
      <c r="G494" s="73"/>
      <c r="H494" s="73"/>
      <c r="I494" s="73"/>
      <c r="J494" s="73"/>
      <c r="K494" s="72"/>
      <c r="L494" s="77" t="s">
        <v>305</v>
      </c>
      <c r="M494" s="77" t="s">
        <v>306</v>
      </c>
      <c r="N494" s="71"/>
      <c r="O494" s="71"/>
      <c r="P494" s="71"/>
      <c r="Q494" s="71"/>
      <c r="R494" s="71"/>
      <c r="S494" s="71"/>
      <c r="T494" s="71"/>
      <c r="U494" s="9">
        <v>1</v>
      </c>
      <c r="V494" s="9">
        <v>1</v>
      </c>
      <c r="W494" s="80"/>
      <c r="X494" s="60"/>
      <c r="Y494" s="10"/>
      <c r="Z494" s="10"/>
      <c r="AA494" s="10"/>
      <c r="AB494" s="80"/>
      <c r="AC494" s="60"/>
    </row>
    <row r="495" spans="3:29" ht="12.75" hidden="1" outlineLevel="2" collapsed="1">
      <c r="C495" s="64"/>
      <c r="D495" s="64"/>
      <c r="E495" s="72"/>
      <c r="F495" s="73"/>
      <c r="G495" s="73"/>
      <c r="H495" s="73"/>
      <c r="I495" s="73"/>
      <c r="J495" s="73"/>
      <c r="K495" s="72"/>
      <c r="L495" s="72"/>
      <c r="M495" s="77" t="s">
        <v>86</v>
      </c>
      <c r="N495" s="71"/>
      <c r="O495" s="71"/>
      <c r="P495" s="71"/>
      <c r="Q495" s="71"/>
      <c r="R495" s="71"/>
      <c r="S495" s="71"/>
      <c r="T495" s="71"/>
      <c r="U495" s="11">
        <v>1</v>
      </c>
      <c r="V495" s="11">
        <v>1</v>
      </c>
      <c r="W495" s="82"/>
      <c r="X495" s="60"/>
      <c r="Y495" s="12"/>
      <c r="Z495" s="12"/>
      <c r="AA495" s="12"/>
      <c r="AB495" s="82"/>
      <c r="AC495" s="60"/>
    </row>
    <row r="496" spans="3:29" ht="12.75" hidden="1" outlineLevel="2">
      <c r="C496" s="64"/>
      <c r="D496" s="64"/>
      <c r="E496" s="72"/>
      <c r="F496" s="73"/>
      <c r="G496" s="73"/>
      <c r="H496" s="73"/>
      <c r="I496" s="73"/>
      <c r="J496" s="73"/>
      <c r="K496" s="72"/>
      <c r="L496" s="77" t="s">
        <v>307</v>
      </c>
      <c r="M496" s="77" t="s">
        <v>308</v>
      </c>
      <c r="N496" s="71"/>
      <c r="O496" s="71"/>
      <c r="P496" s="71"/>
      <c r="Q496" s="71"/>
      <c r="R496" s="71"/>
      <c r="S496" s="71"/>
      <c r="T496" s="71"/>
      <c r="U496" s="9">
        <v>1</v>
      </c>
      <c r="V496" s="10"/>
      <c r="W496" s="79">
        <v>1</v>
      </c>
      <c r="X496" s="60"/>
      <c r="Y496" s="10"/>
      <c r="Z496" s="10"/>
      <c r="AA496" s="10"/>
      <c r="AB496" s="80"/>
      <c r="AC496" s="60"/>
    </row>
    <row r="497" spans="3:29" ht="12.75" hidden="1" outlineLevel="2" collapsed="1">
      <c r="C497" s="64"/>
      <c r="D497" s="64"/>
      <c r="E497" s="72"/>
      <c r="F497" s="73"/>
      <c r="G497" s="73"/>
      <c r="H497" s="73"/>
      <c r="I497" s="73"/>
      <c r="J497" s="73"/>
      <c r="K497" s="72"/>
      <c r="L497" s="72"/>
      <c r="M497" s="77" t="s">
        <v>86</v>
      </c>
      <c r="N497" s="71"/>
      <c r="O497" s="71"/>
      <c r="P497" s="71"/>
      <c r="Q497" s="71"/>
      <c r="R497" s="71"/>
      <c r="S497" s="71"/>
      <c r="T497" s="71"/>
      <c r="U497" s="11">
        <v>1</v>
      </c>
      <c r="V497" s="12"/>
      <c r="W497" s="81">
        <v>1</v>
      </c>
      <c r="X497" s="60"/>
      <c r="Y497" s="12"/>
      <c r="Z497" s="12"/>
      <c r="AA497" s="12"/>
      <c r="AB497" s="82"/>
      <c r="AC497" s="60"/>
    </row>
    <row r="498" spans="3:29" ht="12.75" hidden="1" outlineLevel="2">
      <c r="C498" s="64"/>
      <c r="D498" s="64"/>
      <c r="E498" s="72"/>
      <c r="F498" s="73"/>
      <c r="G498" s="73"/>
      <c r="H498" s="73"/>
      <c r="I498" s="73"/>
      <c r="J498" s="73"/>
      <c r="K498" s="72"/>
      <c r="L498" s="77" t="s">
        <v>75</v>
      </c>
      <c r="M498" s="77" t="s">
        <v>76</v>
      </c>
      <c r="N498" s="71"/>
      <c r="O498" s="71"/>
      <c r="P498" s="71"/>
      <c r="Q498" s="71"/>
      <c r="R498" s="71"/>
      <c r="S498" s="71"/>
      <c r="T498" s="71"/>
      <c r="U498" s="9">
        <v>23</v>
      </c>
      <c r="V498" s="9">
        <v>10</v>
      </c>
      <c r="W498" s="79">
        <v>2</v>
      </c>
      <c r="X498" s="60"/>
      <c r="Y498" s="10"/>
      <c r="Z498" s="10"/>
      <c r="AA498" s="10"/>
      <c r="AB498" s="80"/>
      <c r="AC498" s="60"/>
    </row>
    <row r="499" spans="3:29" ht="12.75" hidden="1" outlineLevel="2" collapsed="1">
      <c r="C499" s="64"/>
      <c r="D499" s="64"/>
      <c r="E499" s="72"/>
      <c r="F499" s="73"/>
      <c r="G499" s="73"/>
      <c r="H499" s="73"/>
      <c r="I499" s="73"/>
      <c r="J499" s="73"/>
      <c r="K499" s="72"/>
      <c r="L499" s="72"/>
      <c r="M499" s="77" t="s">
        <v>86</v>
      </c>
      <c r="N499" s="71"/>
      <c r="O499" s="71"/>
      <c r="P499" s="71"/>
      <c r="Q499" s="71"/>
      <c r="R499" s="71"/>
      <c r="S499" s="71"/>
      <c r="T499" s="71"/>
      <c r="U499" s="11">
        <v>23</v>
      </c>
      <c r="V499" s="11">
        <v>10</v>
      </c>
      <c r="W499" s="81">
        <v>2</v>
      </c>
      <c r="X499" s="60"/>
      <c r="Y499" s="12"/>
      <c r="Z499" s="12"/>
      <c r="AA499" s="12"/>
      <c r="AB499" s="82"/>
      <c r="AC499" s="60"/>
    </row>
    <row r="500" spans="3:29" ht="12.75" hidden="1" outlineLevel="2">
      <c r="C500" s="64"/>
      <c r="D500" s="64"/>
      <c r="E500" s="72"/>
      <c r="F500" s="73"/>
      <c r="G500" s="73"/>
      <c r="H500" s="73"/>
      <c r="I500" s="73"/>
      <c r="J500" s="73"/>
      <c r="K500" s="72"/>
      <c r="L500" s="77" t="s">
        <v>203</v>
      </c>
      <c r="M500" s="77" t="s">
        <v>204</v>
      </c>
      <c r="N500" s="71"/>
      <c r="O500" s="71"/>
      <c r="P500" s="71"/>
      <c r="Q500" s="71"/>
      <c r="R500" s="71"/>
      <c r="S500" s="71"/>
      <c r="T500" s="71"/>
      <c r="U500" s="9">
        <v>102</v>
      </c>
      <c r="V500" s="9">
        <v>104</v>
      </c>
      <c r="W500" s="79">
        <v>116</v>
      </c>
      <c r="X500" s="60"/>
      <c r="Y500" s="9">
        <v>134</v>
      </c>
      <c r="Z500" s="9">
        <v>165</v>
      </c>
      <c r="AA500" s="9">
        <v>156</v>
      </c>
      <c r="AB500" s="79">
        <v>157</v>
      </c>
      <c r="AC500" s="60"/>
    </row>
    <row r="501" spans="3:29" ht="12.75" hidden="1" outlineLevel="2" collapsed="1">
      <c r="C501" s="64"/>
      <c r="D501" s="64"/>
      <c r="E501" s="72"/>
      <c r="F501" s="73"/>
      <c r="G501" s="73"/>
      <c r="H501" s="73"/>
      <c r="I501" s="73"/>
      <c r="J501" s="73"/>
      <c r="K501" s="72"/>
      <c r="L501" s="72"/>
      <c r="M501" s="77" t="s">
        <v>86</v>
      </c>
      <c r="N501" s="71"/>
      <c r="O501" s="71"/>
      <c r="P501" s="71"/>
      <c r="Q501" s="71"/>
      <c r="R501" s="71"/>
      <c r="S501" s="71"/>
      <c r="T501" s="71"/>
      <c r="U501" s="11">
        <v>102</v>
      </c>
      <c r="V501" s="11">
        <v>104</v>
      </c>
      <c r="W501" s="81">
        <v>116</v>
      </c>
      <c r="X501" s="60"/>
      <c r="Y501" s="11">
        <v>134</v>
      </c>
      <c r="Z501" s="11">
        <v>165</v>
      </c>
      <c r="AA501" s="11">
        <v>156</v>
      </c>
      <c r="AB501" s="81">
        <v>157</v>
      </c>
      <c r="AC501" s="60"/>
    </row>
    <row r="502" spans="3:29" ht="12.75" hidden="1" outlineLevel="2">
      <c r="C502" s="64"/>
      <c r="D502" s="64"/>
      <c r="E502" s="72"/>
      <c r="F502" s="73"/>
      <c r="G502" s="73"/>
      <c r="H502" s="73"/>
      <c r="I502" s="73"/>
      <c r="J502" s="73"/>
      <c r="K502" s="72"/>
      <c r="L502" s="77" t="s">
        <v>77</v>
      </c>
      <c r="M502" s="77" t="s">
        <v>78</v>
      </c>
      <c r="N502" s="71"/>
      <c r="O502" s="71"/>
      <c r="P502" s="71"/>
      <c r="Q502" s="71"/>
      <c r="R502" s="71"/>
      <c r="S502" s="71"/>
      <c r="T502" s="71"/>
      <c r="U502" s="9">
        <v>440</v>
      </c>
      <c r="V502" s="9">
        <v>513</v>
      </c>
      <c r="W502" s="79">
        <v>533</v>
      </c>
      <c r="X502" s="60"/>
      <c r="Y502" s="9">
        <v>694</v>
      </c>
      <c r="Z502" s="9">
        <v>798</v>
      </c>
      <c r="AA502" s="9">
        <v>801</v>
      </c>
      <c r="AB502" s="79">
        <v>803</v>
      </c>
      <c r="AC502" s="60"/>
    </row>
    <row r="503" spans="3:29" ht="12.75" hidden="1" outlineLevel="2" collapsed="1">
      <c r="C503" s="64"/>
      <c r="D503" s="64"/>
      <c r="E503" s="72"/>
      <c r="F503" s="73"/>
      <c r="G503" s="73"/>
      <c r="H503" s="73"/>
      <c r="I503" s="73"/>
      <c r="J503" s="73"/>
      <c r="K503" s="72"/>
      <c r="L503" s="72"/>
      <c r="M503" s="77" t="s">
        <v>86</v>
      </c>
      <c r="N503" s="71"/>
      <c r="O503" s="71"/>
      <c r="P503" s="71"/>
      <c r="Q503" s="71"/>
      <c r="R503" s="71"/>
      <c r="S503" s="71"/>
      <c r="T503" s="71"/>
      <c r="U503" s="11">
        <v>440</v>
      </c>
      <c r="V503" s="11">
        <v>513</v>
      </c>
      <c r="W503" s="81">
        <v>533</v>
      </c>
      <c r="X503" s="60"/>
      <c r="Y503" s="11">
        <v>694</v>
      </c>
      <c r="Z503" s="11">
        <v>798</v>
      </c>
      <c r="AA503" s="11">
        <v>801</v>
      </c>
      <c r="AB503" s="81">
        <v>803</v>
      </c>
      <c r="AC503" s="60"/>
    </row>
    <row r="504" spans="3:29" ht="12.75" hidden="1" outlineLevel="2">
      <c r="C504" s="64"/>
      <c r="D504" s="64"/>
      <c r="E504" s="72"/>
      <c r="F504" s="73"/>
      <c r="G504" s="73"/>
      <c r="H504" s="73"/>
      <c r="I504" s="73"/>
      <c r="J504" s="73"/>
      <c r="K504" s="72"/>
      <c r="L504" s="77" t="s">
        <v>250</v>
      </c>
      <c r="M504" s="77" t="s">
        <v>251</v>
      </c>
      <c r="N504" s="71"/>
      <c r="O504" s="71"/>
      <c r="P504" s="71"/>
      <c r="Q504" s="71"/>
      <c r="R504" s="71"/>
      <c r="S504" s="71"/>
      <c r="T504" s="71"/>
      <c r="U504" s="9">
        <v>21</v>
      </c>
      <c r="V504" s="9">
        <v>20</v>
      </c>
      <c r="W504" s="79">
        <v>23</v>
      </c>
      <c r="X504" s="60"/>
      <c r="Y504" s="9">
        <v>16</v>
      </c>
      <c r="Z504" s="9">
        <v>13</v>
      </c>
      <c r="AA504" s="9">
        <v>21</v>
      </c>
      <c r="AB504" s="79">
        <v>21</v>
      </c>
      <c r="AC504" s="60"/>
    </row>
    <row r="505" spans="3:29" ht="12.75" hidden="1" outlineLevel="2" collapsed="1">
      <c r="C505" s="64"/>
      <c r="D505" s="64"/>
      <c r="E505" s="72"/>
      <c r="F505" s="73"/>
      <c r="G505" s="73"/>
      <c r="H505" s="73"/>
      <c r="I505" s="73"/>
      <c r="J505" s="73"/>
      <c r="K505" s="72"/>
      <c r="L505" s="72"/>
      <c r="M505" s="77" t="s">
        <v>86</v>
      </c>
      <c r="N505" s="71"/>
      <c r="O505" s="71"/>
      <c r="P505" s="71"/>
      <c r="Q505" s="71"/>
      <c r="R505" s="71"/>
      <c r="S505" s="71"/>
      <c r="T505" s="71"/>
      <c r="U505" s="11">
        <v>21</v>
      </c>
      <c r="V505" s="11">
        <v>20</v>
      </c>
      <c r="W505" s="81">
        <v>23</v>
      </c>
      <c r="X505" s="60"/>
      <c r="Y505" s="11">
        <v>16</v>
      </c>
      <c r="Z505" s="11">
        <v>13</v>
      </c>
      <c r="AA505" s="11">
        <v>21</v>
      </c>
      <c r="AB505" s="81">
        <v>21</v>
      </c>
      <c r="AC505" s="60"/>
    </row>
    <row r="506" spans="3:29" ht="12.75" hidden="1" outlineLevel="2">
      <c r="C506" s="64"/>
      <c r="D506" s="64"/>
      <c r="E506" s="72"/>
      <c r="F506" s="73"/>
      <c r="G506" s="73"/>
      <c r="H506" s="73"/>
      <c r="I506" s="73"/>
      <c r="J506" s="73"/>
      <c r="K506" s="72"/>
      <c r="L506" s="77" t="s">
        <v>205</v>
      </c>
      <c r="M506" s="77" t="s">
        <v>206</v>
      </c>
      <c r="N506" s="71"/>
      <c r="O506" s="71"/>
      <c r="P506" s="71"/>
      <c r="Q506" s="71"/>
      <c r="R506" s="71"/>
      <c r="S506" s="71"/>
      <c r="T506" s="71"/>
      <c r="U506" s="9">
        <v>73</v>
      </c>
      <c r="V506" s="9">
        <v>103</v>
      </c>
      <c r="W506" s="79">
        <v>86</v>
      </c>
      <c r="X506" s="60"/>
      <c r="Y506" s="9">
        <v>99</v>
      </c>
      <c r="Z506" s="9">
        <v>115</v>
      </c>
      <c r="AA506" s="9">
        <v>106</v>
      </c>
      <c r="AB506" s="79">
        <v>100</v>
      </c>
      <c r="AC506" s="60"/>
    </row>
    <row r="507" spans="3:29" ht="12.75" hidden="1" outlineLevel="2" collapsed="1">
      <c r="C507" s="64"/>
      <c r="D507" s="64"/>
      <c r="E507" s="72"/>
      <c r="F507" s="73"/>
      <c r="G507" s="73"/>
      <c r="H507" s="73"/>
      <c r="I507" s="73"/>
      <c r="J507" s="73"/>
      <c r="K507" s="72"/>
      <c r="L507" s="72"/>
      <c r="M507" s="77" t="s">
        <v>86</v>
      </c>
      <c r="N507" s="71"/>
      <c r="O507" s="71"/>
      <c r="P507" s="71"/>
      <c r="Q507" s="71"/>
      <c r="R507" s="71"/>
      <c r="S507" s="71"/>
      <c r="T507" s="71"/>
      <c r="U507" s="11">
        <v>73</v>
      </c>
      <c r="V507" s="11">
        <v>103</v>
      </c>
      <c r="W507" s="81">
        <v>86</v>
      </c>
      <c r="X507" s="60"/>
      <c r="Y507" s="11">
        <v>99</v>
      </c>
      <c r="Z507" s="11">
        <v>115</v>
      </c>
      <c r="AA507" s="11">
        <v>106</v>
      </c>
      <c r="AB507" s="81">
        <v>100</v>
      </c>
      <c r="AC507" s="60"/>
    </row>
    <row r="508" spans="3:29" ht="12.75" hidden="1" outlineLevel="2">
      <c r="C508" s="64"/>
      <c r="D508" s="64"/>
      <c r="E508" s="72"/>
      <c r="F508" s="73"/>
      <c r="G508" s="73"/>
      <c r="H508" s="73"/>
      <c r="I508" s="73"/>
      <c r="J508" s="73"/>
      <c r="K508" s="72"/>
      <c r="L508" s="77" t="s">
        <v>79</v>
      </c>
      <c r="M508" s="77" t="s">
        <v>80</v>
      </c>
      <c r="N508" s="71"/>
      <c r="O508" s="71"/>
      <c r="P508" s="71"/>
      <c r="Q508" s="71"/>
      <c r="R508" s="71"/>
      <c r="S508" s="71"/>
      <c r="T508" s="71"/>
      <c r="U508" s="9">
        <v>61</v>
      </c>
      <c r="V508" s="9">
        <v>85</v>
      </c>
      <c r="W508" s="79">
        <v>118</v>
      </c>
      <c r="X508" s="60"/>
      <c r="Y508" s="9">
        <v>112</v>
      </c>
      <c r="Z508" s="9">
        <v>113</v>
      </c>
      <c r="AA508" s="9">
        <v>115</v>
      </c>
      <c r="AB508" s="79">
        <v>93</v>
      </c>
      <c r="AC508" s="60"/>
    </row>
    <row r="509" spans="3:29" ht="12.75" hidden="1" outlineLevel="2" collapsed="1">
      <c r="C509" s="64"/>
      <c r="D509" s="64"/>
      <c r="E509" s="72"/>
      <c r="F509" s="73"/>
      <c r="G509" s="73"/>
      <c r="H509" s="73"/>
      <c r="I509" s="73"/>
      <c r="J509" s="73"/>
      <c r="K509" s="72"/>
      <c r="L509" s="72"/>
      <c r="M509" s="77" t="s">
        <v>86</v>
      </c>
      <c r="N509" s="71"/>
      <c r="O509" s="71"/>
      <c r="P509" s="71"/>
      <c r="Q509" s="71"/>
      <c r="R509" s="71"/>
      <c r="S509" s="71"/>
      <c r="T509" s="71"/>
      <c r="U509" s="11">
        <v>61</v>
      </c>
      <c r="V509" s="11">
        <v>85</v>
      </c>
      <c r="W509" s="81">
        <v>118</v>
      </c>
      <c r="X509" s="60"/>
      <c r="Y509" s="11">
        <v>112</v>
      </c>
      <c r="Z509" s="11">
        <v>113</v>
      </c>
      <c r="AA509" s="11">
        <v>115</v>
      </c>
      <c r="AB509" s="81">
        <v>93</v>
      </c>
      <c r="AC509" s="60"/>
    </row>
    <row r="510" spans="3:29" ht="12.75" hidden="1" outlineLevel="2">
      <c r="C510" s="64"/>
      <c r="D510" s="64"/>
      <c r="E510" s="72"/>
      <c r="F510" s="73"/>
      <c r="G510" s="73"/>
      <c r="H510" s="73"/>
      <c r="I510" s="73"/>
      <c r="J510" s="73"/>
      <c r="K510" s="72"/>
      <c r="L510" s="77" t="s">
        <v>223</v>
      </c>
      <c r="M510" s="77" t="s">
        <v>224</v>
      </c>
      <c r="N510" s="71"/>
      <c r="O510" s="71"/>
      <c r="P510" s="71"/>
      <c r="Q510" s="71"/>
      <c r="R510" s="71"/>
      <c r="S510" s="71"/>
      <c r="T510" s="71"/>
      <c r="U510" s="9">
        <v>10</v>
      </c>
      <c r="V510" s="9">
        <v>17</v>
      </c>
      <c r="W510" s="79">
        <v>34</v>
      </c>
      <c r="X510" s="60"/>
      <c r="Y510" s="9">
        <v>22</v>
      </c>
      <c r="Z510" s="9">
        <v>29</v>
      </c>
      <c r="AA510" s="9">
        <v>39</v>
      </c>
      <c r="AB510" s="79">
        <v>32</v>
      </c>
      <c r="AC510" s="60"/>
    </row>
    <row r="511" spans="3:29" ht="12.75" hidden="1" outlineLevel="2" collapsed="1">
      <c r="C511" s="64"/>
      <c r="D511" s="64"/>
      <c r="E511" s="72"/>
      <c r="F511" s="73"/>
      <c r="G511" s="73"/>
      <c r="H511" s="73"/>
      <c r="I511" s="73"/>
      <c r="J511" s="73"/>
      <c r="K511" s="72"/>
      <c r="L511" s="72"/>
      <c r="M511" s="77" t="s">
        <v>86</v>
      </c>
      <c r="N511" s="71"/>
      <c r="O511" s="71"/>
      <c r="P511" s="71"/>
      <c r="Q511" s="71"/>
      <c r="R511" s="71"/>
      <c r="S511" s="71"/>
      <c r="T511" s="71"/>
      <c r="U511" s="11">
        <v>10</v>
      </c>
      <c r="V511" s="11">
        <v>17</v>
      </c>
      <c r="W511" s="81">
        <v>34</v>
      </c>
      <c r="X511" s="60"/>
      <c r="Y511" s="11">
        <v>22</v>
      </c>
      <c r="Z511" s="11">
        <v>29</v>
      </c>
      <c r="AA511" s="11">
        <v>39</v>
      </c>
      <c r="AB511" s="81">
        <v>32</v>
      </c>
      <c r="AC511" s="60"/>
    </row>
    <row r="512" spans="3:29" ht="12.75" hidden="1" outlineLevel="2">
      <c r="C512" s="64"/>
      <c r="D512" s="64"/>
      <c r="E512" s="72"/>
      <c r="F512" s="73"/>
      <c r="G512" s="73"/>
      <c r="H512" s="73"/>
      <c r="I512" s="73"/>
      <c r="J512" s="73"/>
      <c r="K512" s="72"/>
      <c r="L512" s="77" t="s">
        <v>82</v>
      </c>
      <c r="M512" s="77" t="s">
        <v>83</v>
      </c>
      <c r="N512" s="71"/>
      <c r="O512" s="71"/>
      <c r="P512" s="71"/>
      <c r="Q512" s="71"/>
      <c r="R512" s="71"/>
      <c r="S512" s="71"/>
      <c r="T512" s="71"/>
      <c r="U512" s="9">
        <v>197</v>
      </c>
      <c r="V512" s="9">
        <v>187</v>
      </c>
      <c r="W512" s="79">
        <v>186</v>
      </c>
      <c r="X512" s="60"/>
      <c r="Y512" s="9">
        <v>162</v>
      </c>
      <c r="Z512" s="9">
        <v>176</v>
      </c>
      <c r="AA512" s="9">
        <v>198</v>
      </c>
      <c r="AB512" s="79">
        <v>220</v>
      </c>
      <c r="AC512" s="60"/>
    </row>
    <row r="513" spans="3:29" ht="12.75" hidden="1" outlineLevel="2" collapsed="1">
      <c r="C513" s="64"/>
      <c r="D513" s="64"/>
      <c r="E513" s="72"/>
      <c r="F513" s="73"/>
      <c r="G513" s="73"/>
      <c r="H513" s="73"/>
      <c r="I513" s="73"/>
      <c r="J513" s="73"/>
      <c r="K513" s="72"/>
      <c r="L513" s="72"/>
      <c r="M513" s="77" t="s">
        <v>86</v>
      </c>
      <c r="N513" s="71"/>
      <c r="O513" s="71"/>
      <c r="P513" s="71"/>
      <c r="Q513" s="71"/>
      <c r="R513" s="71"/>
      <c r="S513" s="71"/>
      <c r="T513" s="71"/>
      <c r="U513" s="11">
        <v>197</v>
      </c>
      <c r="V513" s="11">
        <v>187</v>
      </c>
      <c r="W513" s="81">
        <v>186</v>
      </c>
      <c r="X513" s="60"/>
      <c r="Y513" s="11">
        <v>162</v>
      </c>
      <c r="Z513" s="11">
        <v>176</v>
      </c>
      <c r="AA513" s="11">
        <v>198</v>
      </c>
      <c r="AB513" s="81">
        <v>219</v>
      </c>
      <c r="AC513" s="60"/>
    </row>
    <row r="514" spans="3:29" ht="12.75" hidden="1" outlineLevel="2" collapsed="1">
      <c r="C514" s="64"/>
      <c r="D514" s="64"/>
      <c r="E514" s="72"/>
      <c r="F514" s="73"/>
      <c r="G514" s="73"/>
      <c r="H514" s="73"/>
      <c r="I514" s="73"/>
      <c r="J514" s="73"/>
      <c r="K514" s="72"/>
      <c r="L514" s="72"/>
      <c r="M514" s="77" t="s">
        <v>50</v>
      </c>
      <c r="N514" s="71"/>
      <c r="O514" s="71"/>
      <c r="P514" s="71"/>
      <c r="Q514" s="71"/>
      <c r="R514" s="71"/>
      <c r="S514" s="71"/>
      <c r="T514" s="71"/>
      <c r="U514" s="12"/>
      <c r="V514" s="12"/>
      <c r="W514" s="82"/>
      <c r="X514" s="60"/>
      <c r="Y514" s="12"/>
      <c r="Z514" s="12"/>
      <c r="AA514" s="12"/>
      <c r="AB514" s="81">
        <v>1</v>
      </c>
      <c r="AC514" s="60"/>
    </row>
    <row r="515" spans="3:29" ht="12.75" hidden="1" outlineLevel="2">
      <c r="C515" s="64"/>
      <c r="D515" s="64"/>
      <c r="E515" s="72"/>
      <c r="F515" s="73"/>
      <c r="G515" s="73"/>
      <c r="H515" s="73"/>
      <c r="I515" s="73"/>
      <c r="J515" s="73"/>
      <c r="K515" s="72"/>
      <c r="L515" s="77" t="s">
        <v>252</v>
      </c>
      <c r="M515" s="77" t="s">
        <v>253</v>
      </c>
      <c r="N515" s="71"/>
      <c r="O515" s="71"/>
      <c r="P515" s="71"/>
      <c r="Q515" s="71"/>
      <c r="R515" s="71"/>
      <c r="S515" s="71"/>
      <c r="T515" s="71"/>
      <c r="U515" s="9">
        <v>32</v>
      </c>
      <c r="V515" s="9">
        <v>32</v>
      </c>
      <c r="W515" s="79">
        <v>48</v>
      </c>
      <c r="X515" s="60"/>
      <c r="Y515" s="9">
        <v>40</v>
      </c>
      <c r="Z515" s="9">
        <v>49</v>
      </c>
      <c r="AA515" s="9">
        <v>54</v>
      </c>
      <c r="AB515" s="79">
        <v>63</v>
      </c>
      <c r="AC515" s="60"/>
    </row>
    <row r="516" spans="3:29" ht="12.75" hidden="1" outlineLevel="2" collapsed="1">
      <c r="C516" s="64"/>
      <c r="D516" s="64"/>
      <c r="E516" s="72"/>
      <c r="F516" s="73"/>
      <c r="G516" s="73"/>
      <c r="H516" s="73"/>
      <c r="I516" s="73"/>
      <c r="J516" s="73"/>
      <c r="K516" s="72"/>
      <c r="L516" s="72"/>
      <c r="M516" s="77" t="s">
        <v>86</v>
      </c>
      <c r="N516" s="71"/>
      <c r="O516" s="71"/>
      <c r="P516" s="71"/>
      <c r="Q516" s="71"/>
      <c r="R516" s="71"/>
      <c r="S516" s="71"/>
      <c r="T516" s="71"/>
      <c r="U516" s="11">
        <v>32</v>
      </c>
      <c r="V516" s="11">
        <v>32</v>
      </c>
      <c r="W516" s="81">
        <v>48</v>
      </c>
      <c r="X516" s="60"/>
      <c r="Y516" s="11">
        <v>40</v>
      </c>
      <c r="Z516" s="11">
        <v>49</v>
      </c>
      <c r="AA516" s="11">
        <v>54</v>
      </c>
      <c r="AB516" s="81">
        <v>63</v>
      </c>
      <c r="AC516" s="60"/>
    </row>
    <row r="517" spans="3:29" ht="12.75" hidden="1" outlineLevel="2">
      <c r="C517" s="64"/>
      <c r="D517" s="64"/>
      <c r="E517" s="72"/>
      <c r="F517" s="73"/>
      <c r="G517" s="73"/>
      <c r="H517" s="73"/>
      <c r="I517" s="73"/>
      <c r="J517" s="73"/>
      <c r="K517" s="72"/>
      <c r="L517" s="77" t="s">
        <v>309</v>
      </c>
      <c r="M517" s="77" t="s">
        <v>310</v>
      </c>
      <c r="N517" s="71"/>
      <c r="O517" s="71"/>
      <c r="P517" s="71"/>
      <c r="Q517" s="71"/>
      <c r="R517" s="71"/>
      <c r="S517" s="71"/>
      <c r="T517" s="71"/>
      <c r="U517" s="9">
        <v>30</v>
      </c>
      <c r="V517" s="9">
        <v>37</v>
      </c>
      <c r="W517" s="80"/>
      <c r="X517" s="60"/>
      <c r="Y517" s="10"/>
      <c r="Z517" s="9">
        <v>5</v>
      </c>
      <c r="AA517" s="9">
        <v>25</v>
      </c>
      <c r="AB517" s="79">
        <v>20</v>
      </c>
      <c r="AC517" s="60"/>
    </row>
    <row r="518" spans="3:29" ht="12.75" hidden="1" outlineLevel="2" collapsed="1">
      <c r="C518" s="64"/>
      <c r="D518" s="64"/>
      <c r="E518" s="72"/>
      <c r="F518" s="73"/>
      <c r="G518" s="73"/>
      <c r="H518" s="73"/>
      <c r="I518" s="73"/>
      <c r="J518" s="73"/>
      <c r="K518" s="72"/>
      <c r="L518" s="72"/>
      <c r="M518" s="77" t="s">
        <v>74</v>
      </c>
      <c r="N518" s="71"/>
      <c r="O518" s="71"/>
      <c r="P518" s="71"/>
      <c r="Q518" s="71"/>
      <c r="R518" s="71"/>
      <c r="S518" s="71"/>
      <c r="T518" s="71"/>
      <c r="U518" s="11">
        <v>30</v>
      </c>
      <c r="V518" s="11">
        <v>37</v>
      </c>
      <c r="W518" s="82"/>
      <c r="X518" s="60"/>
      <c r="Y518" s="12"/>
      <c r="Z518" s="12"/>
      <c r="AA518" s="12"/>
      <c r="AB518" s="82"/>
      <c r="AC518" s="60"/>
    </row>
    <row r="519" spans="3:29" ht="12.75" hidden="1" outlineLevel="2" collapsed="1">
      <c r="C519" s="64"/>
      <c r="D519" s="64"/>
      <c r="E519" s="72"/>
      <c r="F519" s="73"/>
      <c r="G519" s="73"/>
      <c r="H519" s="73"/>
      <c r="I519" s="73"/>
      <c r="J519" s="73"/>
      <c r="K519" s="72"/>
      <c r="L519" s="72"/>
      <c r="M519" s="77" t="s">
        <v>301</v>
      </c>
      <c r="N519" s="71"/>
      <c r="O519" s="71"/>
      <c r="P519" s="71"/>
      <c r="Q519" s="71"/>
      <c r="R519" s="71"/>
      <c r="S519" s="71"/>
      <c r="T519" s="71"/>
      <c r="U519" s="12"/>
      <c r="V519" s="12"/>
      <c r="W519" s="82"/>
      <c r="X519" s="60"/>
      <c r="Y519" s="12"/>
      <c r="Z519" s="11">
        <v>5</v>
      </c>
      <c r="AA519" s="11">
        <v>25</v>
      </c>
      <c r="AB519" s="81">
        <v>20</v>
      </c>
      <c r="AC519" s="60"/>
    </row>
    <row r="520" spans="3:29" ht="12.75" hidden="1" outlineLevel="2">
      <c r="C520" s="64"/>
      <c r="D520" s="64"/>
      <c r="E520" s="72"/>
      <c r="F520" s="73"/>
      <c r="G520" s="73"/>
      <c r="H520" s="73"/>
      <c r="I520" s="73"/>
      <c r="J520" s="73"/>
      <c r="K520" s="72"/>
      <c r="L520" s="77" t="s">
        <v>84</v>
      </c>
      <c r="M520" s="77" t="s">
        <v>85</v>
      </c>
      <c r="N520" s="71"/>
      <c r="O520" s="71"/>
      <c r="P520" s="71"/>
      <c r="Q520" s="71"/>
      <c r="R520" s="71"/>
      <c r="S520" s="71"/>
      <c r="T520" s="71"/>
      <c r="U520" s="9">
        <v>21</v>
      </c>
      <c r="V520" s="9">
        <v>13</v>
      </c>
      <c r="W520" s="79">
        <v>4</v>
      </c>
      <c r="X520" s="60"/>
      <c r="Y520" s="9">
        <v>1</v>
      </c>
      <c r="Z520" s="10"/>
      <c r="AA520" s="10"/>
      <c r="AB520" s="80"/>
      <c r="AC520" s="60"/>
    </row>
    <row r="521" spans="3:29" ht="12.75" hidden="1" outlineLevel="2" collapsed="1">
      <c r="C521" s="64"/>
      <c r="D521" s="64"/>
      <c r="E521" s="72"/>
      <c r="F521" s="73"/>
      <c r="G521" s="73"/>
      <c r="H521" s="73"/>
      <c r="I521" s="73"/>
      <c r="J521" s="73"/>
      <c r="K521" s="72"/>
      <c r="L521" s="72"/>
      <c r="M521" s="77" t="s">
        <v>74</v>
      </c>
      <c r="N521" s="71"/>
      <c r="O521" s="71"/>
      <c r="P521" s="71"/>
      <c r="Q521" s="71"/>
      <c r="R521" s="71"/>
      <c r="S521" s="71"/>
      <c r="T521" s="71"/>
      <c r="U521" s="11">
        <v>21</v>
      </c>
      <c r="V521" s="11">
        <v>13</v>
      </c>
      <c r="W521" s="81">
        <v>4</v>
      </c>
      <c r="X521" s="60"/>
      <c r="Y521" s="11">
        <v>1</v>
      </c>
      <c r="Z521" s="12"/>
      <c r="AA521" s="12"/>
      <c r="AB521" s="82"/>
      <c r="AC521" s="60"/>
    </row>
    <row r="522" spans="3:29" ht="12.75" hidden="1" outlineLevel="2">
      <c r="C522" s="64"/>
      <c r="D522" s="64"/>
      <c r="E522" s="72"/>
      <c r="F522" s="73"/>
      <c r="G522" s="73"/>
      <c r="H522" s="73"/>
      <c r="I522" s="73"/>
      <c r="J522" s="73"/>
      <c r="K522" s="72"/>
      <c r="L522" s="77" t="s">
        <v>254</v>
      </c>
      <c r="M522" s="77" t="s">
        <v>255</v>
      </c>
      <c r="N522" s="71"/>
      <c r="O522" s="71"/>
      <c r="P522" s="71"/>
      <c r="Q522" s="71"/>
      <c r="R522" s="71"/>
      <c r="S522" s="71"/>
      <c r="T522" s="71"/>
      <c r="U522" s="9">
        <v>52</v>
      </c>
      <c r="V522" s="9">
        <v>42</v>
      </c>
      <c r="W522" s="79">
        <v>85</v>
      </c>
      <c r="X522" s="60"/>
      <c r="Y522" s="9">
        <v>99</v>
      </c>
      <c r="Z522" s="9">
        <v>75</v>
      </c>
      <c r="AA522" s="9">
        <v>44</v>
      </c>
      <c r="AB522" s="79">
        <v>44</v>
      </c>
      <c r="AC522" s="60"/>
    </row>
    <row r="523" spans="3:29" ht="12.75" hidden="1" outlineLevel="2" collapsed="1">
      <c r="C523" s="64"/>
      <c r="D523" s="64"/>
      <c r="E523" s="72"/>
      <c r="F523" s="73"/>
      <c r="G523" s="73"/>
      <c r="H523" s="73"/>
      <c r="I523" s="73"/>
      <c r="J523" s="73"/>
      <c r="K523" s="72"/>
      <c r="L523" s="72"/>
      <c r="M523" s="77" t="s">
        <v>74</v>
      </c>
      <c r="N523" s="71"/>
      <c r="O523" s="71"/>
      <c r="P523" s="71"/>
      <c r="Q523" s="71"/>
      <c r="R523" s="71"/>
      <c r="S523" s="71"/>
      <c r="T523" s="71"/>
      <c r="U523" s="11">
        <v>52</v>
      </c>
      <c r="V523" s="11">
        <v>42</v>
      </c>
      <c r="W523" s="81">
        <v>85</v>
      </c>
      <c r="X523" s="60"/>
      <c r="Y523" s="11">
        <v>99</v>
      </c>
      <c r="Z523" s="11">
        <v>75</v>
      </c>
      <c r="AA523" s="11">
        <v>44</v>
      </c>
      <c r="AB523" s="81">
        <v>44</v>
      </c>
      <c r="AC523" s="60"/>
    </row>
    <row r="524" spans="3:29" ht="12.75" hidden="1" outlineLevel="2">
      <c r="C524" s="64"/>
      <c r="D524" s="64"/>
      <c r="E524" s="72"/>
      <c r="F524" s="73"/>
      <c r="G524" s="73"/>
      <c r="H524" s="73"/>
      <c r="I524" s="73"/>
      <c r="J524" s="73"/>
      <c r="K524" s="72"/>
      <c r="L524" s="77" t="s">
        <v>311</v>
      </c>
      <c r="M524" s="77" t="s">
        <v>312</v>
      </c>
      <c r="N524" s="71"/>
      <c r="O524" s="71"/>
      <c r="P524" s="71"/>
      <c r="Q524" s="71"/>
      <c r="R524" s="71"/>
      <c r="S524" s="71"/>
      <c r="T524" s="71"/>
      <c r="U524" s="9">
        <v>7</v>
      </c>
      <c r="V524" s="9">
        <v>10</v>
      </c>
      <c r="W524" s="80"/>
      <c r="X524" s="60"/>
      <c r="Y524" s="10"/>
      <c r="Z524" s="10"/>
      <c r="AA524" s="9">
        <v>1</v>
      </c>
      <c r="AB524" s="80"/>
      <c r="AC524" s="60"/>
    </row>
    <row r="525" spans="3:29" ht="12.75" hidden="1" outlineLevel="2" collapsed="1">
      <c r="C525" s="64"/>
      <c r="D525" s="64"/>
      <c r="E525" s="72"/>
      <c r="F525" s="73"/>
      <c r="G525" s="73"/>
      <c r="H525" s="73"/>
      <c r="I525" s="73"/>
      <c r="J525" s="73"/>
      <c r="K525" s="72"/>
      <c r="L525" s="72"/>
      <c r="M525" s="77" t="s">
        <v>74</v>
      </c>
      <c r="N525" s="71"/>
      <c r="O525" s="71"/>
      <c r="P525" s="71"/>
      <c r="Q525" s="71"/>
      <c r="R525" s="71"/>
      <c r="S525" s="71"/>
      <c r="T525" s="71"/>
      <c r="U525" s="11">
        <v>7</v>
      </c>
      <c r="V525" s="11">
        <v>10</v>
      </c>
      <c r="W525" s="82"/>
      <c r="X525" s="60"/>
      <c r="Y525" s="12"/>
      <c r="Z525" s="12"/>
      <c r="AA525" s="11">
        <v>1</v>
      </c>
      <c r="AB525" s="82"/>
      <c r="AC525" s="60"/>
    </row>
    <row r="526" spans="3:29" ht="12.75" hidden="1" outlineLevel="2">
      <c r="C526" s="64"/>
      <c r="D526" s="64"/>
      <c r="E526" s="72"/>
      <c r="F526" s="73"/>
      <c r="G526" s="73"/>
      <c r="H526" s="73"/>
      <c r="I526" s="73"/>
      <c r="J526" s="73"/>
      <c r="K526" s="72"/>
      <c r="L526" s="77" t="s">
        <v>87</v>
      </c>
      <c r="M526" s="77" t="s">
        <v>88</v>
      </c>
      <c r="N526" s="71"/>
      <c r="O526" s="71"/>
      <c r="P526" s="71"/>
      <c r="Q526" s="71"/>
      <c r="R526" s="71"/>
      <c r="S526" s="71"/>
      <c r="T526" s="71"/>
      <c r="U526" s="9">
        <v>119</v>
      </c>
      <c r="V526" s="9">
        <v>123</v>
      </c>
      <c r="W526" s="79">
        <v>130</v>
      </c>
      <c r="X526" s="60"/>
      <c r="Y526" s="9">
        <v>140</v>
      </c>
      <c r="Z526" s="9">
        <v>89</v>
      </c>
      <c r="AA526" s="9">
        <v>46</v>
      </c>
      <c r="AB526" s="79">
        <v>28</v>
      </c>
      <c r="AC526" s="60"/>
    </row>
    <row r="527" spans="3:29" ht="12.75" hidden="1" outlineLevel="2" collapsed="1">
      <c r="C527" s="64"/>
      <c r="D527" s="64"/>
      <c r="E527" s="72"/>
      <c r="F527" s="73"/>
      <c r="G527" s="73"/>
      <c r="H527" s="73"/>
      <c r="I527" s="73"/>
      <c r="J527" s="73"/>
      <c r="K527" s="72"/>
      <c r="L527" s="72"/>
      <c r="M527" s="77" t="s">
        <v>74</v>
      </c>
      <c r="N527" s="71"/>
      <c r="O527" s="71"/>
      <c r="P527" s="71"/>
      <c r="Q527" s="71"/>
      <c r="R527" s="71"/>
      <c r="S527" s="71"/>
      <c r="T527" s="71"/>
      <c r="U527" s="11">
        <v>119</v>
      </c>
      <c r="V527" s="11">
        <v>123</v>
      </c>
      <c r="W527" s="81">
        <v>130</v>
      </c>
      <c r="X527" s="60"/>
      <c r="Y527" s="11">
        <v>140</v>
      </c>
      <c r="Z527" s="11">
        <v>89</v>
      </c>
      <c r="AA527" s="11">
        <v>46</v>
      </c>
      <c r="AB527" s="81">
        <v>28</v>
      </c>
      <c r="AC527" s="60"/>
    </row>
    <row r="528" spans="3:29" ht="12.75" hidden="1" outlineLevel="2">
      <c r="C528" s="64"/>
      <c r="D528" s="64"/>
      <c r="E528" s="72"/>
      <c r="F528" s="73"/>
      <c r="G528" s="73"/>
      <c r="H528" s="73"/>
      <c r="I528" s="73"/>
      <c r="J528" s="73"/>
      <c r="K528" s="72"/>
      <c r="L528" s="77" t="s">
        <v>313</v>
      </c>
      <c r="M528" s="77" t="s">
        <v>314</v>
      </c>
      <c r="N528" s="71"/>
      <c r="O528" s="71"/>
      <c r="P528" s="71"/>
      <c r="Q528" s="71"/>
      <c r="R528" s="71"/>
      <c r="S528" s="71"/>
      <c r="T528" s="71"/>
      <c r="U528" s="9">
        <v>1</v>
      </c>
      <c r="V528" s="9">
        <v>1</v>
      </c>
      <c r="W528" s="80"/>
      <c r="X528" s="60"/>
      <c r="Y528" s="10"/>
      <c r="Z528" s="10"/>
      <c r="AA528" s="10"/>
      <c r="AB528" s="80"/>
      <c r="AC528" s="60"/>
    </row>
    <row r="529" spans="3:29" ht="12.75" hidden="1" outlineLevel="2" collapsed="1">
      <c r="C529" s="64"/>
      <c r="D529" s="64"/>
      <c r="E529" s="72"/>
      <c r="F529" s="73"/>
      <c r="G529" s="73"/>
      <c r="H529" s="73"/>
      <c r="I529" s="73"/>
      <c r="J529" s="73"/>
      <c r="K529" s="72"/>
      <c r="L529" s="72"/>
      <c r="M529" s="77" t="s">
        <v>74</v>
      </c>
      <c r="N529" s="71"/>
      <c r="O529" s="71"/>
      <c r="P529" s="71"/>
      <c r="Q529" s="71"/>
      <c r="R529" s="71"/>
      <c r="S529" s="71"/>
      <c r="T529" s="71"/>
      <c r="U529" s="11">
        <v>1</v>
      </c>
      <c r="V529" s="11">
        <v>1</v>
      </c>
      <c r="W529" s="82"/>
      <c r="X529" s="60"/>
      <c r="Y529" s="12"/>
      <c r="Z529" s="12"/>
      <c r="AA529" s="12"/>
      <c r="AB529" s="82"/>
      <c r="AC529" s="60"/>
    </row>
    <row r="530" spans="3:29" ht="12.75" hidden="1" outlineLevel="2">
      <c r="C530" s="64"/>
      <c r="D530" s="64"/>
      <c r="E530" s="72"/>
      <c r="F530" s="73"/>
      <c r="G530" s="73"/>
      <c r="H530" s="73"/>
      <c r="I530" s="73"/>
      <c r="J530" s="73"/>
      <c r="K530" s="72"/>
      <c r="L530" s="77" t="s">
        <v>89</v>
      </c>
      <c r="M530" s="77" t="s">
        <v>90</v>
      </c>
      <c r="N530" s="71"/>
      <c r="O530" s="71"/>
      <c r="P530" s="71"/>
      <c r="Q530" s="71"/>
      <c r="R530" s="71"/>
      <c r="S530" s="71"/>
      <c r="T530" s="71"/>
      <c r="U530" s="9">
        <v>54</v>
      </c>
      <c r="V530" s="9">
        <v>54</v>
      </c>
      <c r="W530" s="79">
        <v>48</v>
      </c>
      <c r="X530" s="60"/>
      <c r="Y530" s="9">
        <v>41</v>
      </c>
      <c r="Z530" s="9">
        <v>38</v>
      </c>
      <c r="AA530" s="9">
        <v>33</v>
      </c>
      <c r="AB530" s="79">
        <v>36</v>
      </c>
      <c r="AC530" s="60"/>
    </row>
    <row r="531" spans="3:29" ht="12.75" hidden="1" outlineLevel="2" collapsed="1">
      <c r="C531" s="64"/>
      <c r="D531" s="64"/>
      <c r="E531" s="72"/>
      <c r="F531" s="73"/>
      <c r="G531" s="73"/>
      <c r="H531" s="73"/>
      <c r="I531" s="73"/>
      <c r="J531" s="73"/>
      <c r="K531" s="72"/>
      <c r="L531" s="72"/>
      <c r="M531" s="77" t="s">
        <v>74</v>
      </c>
      <c r="N531" s="71"/>
      <c r="O531" s="71"/>
      <c r="P531" s="71"/>
      <c r="Q531" s="71"/>
      <c r="R531" s="71"/>
      <c r="S531" s="71"/>
      <c r="T531" s="71"/>
      <c r="U531" s="11">
        <v>54</v>
      </c>
      <c r="V531" s="11">
        <v>54</v>
      </c>
      <c r="W531" s="81">
        <v>48</v>
      </c>
      <c r="X531" s="60"/>
      <c r="Y531" s="11">
        <v>41</v>
      </c>
      <c r="Z531" s="11">
        <v>38</v>
      </c>
      <c r="AA531" s="11">
        <v>33</v>
      </c>
      <c r="AB531" s="81">
        <v>36</v>
      </c>
      <c r="AC531" s="60"/>
    </row>
    <row r="532" spans="3:29" ht="12.75" hidden="1" outlineLevel="2">
      <c r="C532" s="64"/>
      <c r="D532" s="64"/>
      <c r="E532" s="72"/>
      <c r="F532" s="73"/>
      <c r="G532" s="73"/>
      <c r="H532" s="73"/>
      <c r="I532" s="73"/>
      <c r="J532" s="73"/>
      <c r="K532" s="72"/>
      <c r="L532" s="77" t="s">
        <v>227</v>
      </c>
      <c r="M532" s="77" t="s">
        <v>228</v>
      </c>
      <c r="N532" s="71"/>
      <c r="O532" s="71"/>
      <c r="P532" s="71"/>
      <c r="Q532" s="71"/>
      <c r="R532" s="71"/>
      <c r="S532" s="71"/>
      <c r="T532" s="71"/>
      <c r="U532" s="9">
        <v>40</v>
      </c>
      <c r="V532" s="9">
        <v>44</v>
      </c>
      <c r="W532" s="79">
        <v>41</v>
      </c>
      <c r="X532" s="60"/>
      <c r="Y532" s="9">
        <v>33</v>
      </c>
      <c r="Z532" s="9">
        <v>23</v>
      </c>
      <c r="AA532" s="9">
        <v>14</v>
      </c>
      <c r="AB532" s="79">
        <v>6</v>
      </c>
      <c r="AC532" s="60"/>
    </row>
    <row r="533" spans="3:29" ht="12.75" hidden="1" outlineLevel="2" collapsed="1">
      <c r="C533" s="64"/>
      <c r="D533" s="64"/>
      <c r="E533" s="72"/>
      <c r="F533" s="73"/>
      <c r="G533" s="73"/>
      <c r="H533" s="73"/>
      <c r="I533" s="73"/>
      <c r="J533" s="73"/>
      <c r="K533" s="72"/>
      <c r="L533" s="72"/>
      <c r="M533" s="77" t="s">
        <v>74</v>
      </c>
      <c r="N533" s="71"/>
      <c r="O533" s="71"/>
      <c r="P533" s="71"/>
      <c r="Q533" s="71"/>
      <c r="R533" s="71"/>
      <c r="S533" s="71"/>
      <c r="T533" s="71"/>
      <c r="U533" s="11">
        <v>40</v>
      </c>
      <c r="V533" s="11">
        <v>44</v>
      </c>
      <c r="W533" s="81">
        <v>41</v>
      </c>
      <c r="X533" s="60"/>
      <c r="Y533" s="11">
        <v>33</v>
      </c>
      <c r="Z533" s="11">
        <v>23</v>
      </c>
      <c r="AA533" s="11">
        <v>14</v>
      </c>
      <c r="AB533" s="81">
        <v>6</v>
      </c>
      <c r="AC533" s="60"/>
    </row>
    <row r="534" spans="3:29" ht="12.75" hidden="1" outlineLevel="2">
      <c r="C534" s="64"/>
      <c r="D534" s="64"/>
      <c r="E534" s="72"/>
      <c r="F534" s="73"/>
      <c r="G534" s="73"/>
      <c r="H534" s="73"/>
      <c r="I534" s="73"/>
      <c r="J534" s="73"/>
      <c r="K534" s="72"/>
      <c r="L534" s="77" t="s">
        <v>207</v>
      </c>
      <c r="M534" s="77" t="s">
        <v>208</v>
      </c>
      <c r="N534" s="71"/>
      <c r="O534" s="71"/>
      <c r="P534" s="71"/>
      <c r="Q534" s="71"/>
      <c r="R534" s="71"/>
      <c r="S534" s="71"/>
      <c r="T534" s="71"/>
      <c r="U534" s="9">
        <v>94</v>
      </c>
      <c r="V534" s="9">
        <v>97</v>
      </c>
      <c r="W534" s="79">
        <v>85</v>
      </c>
      <c r="X534" s="60"/>
      <c r="Y534" s="9">
        <v>35</v>
      </c>
      <c r="Z534" s="9">
        <v>7</v>
      </c>
      <c r="AA534" s="9">
        <v>3</v>
      </c>
      <c r="AB534" s="80"/>
      <c r="AC534" s="60"/>
    </row>
    <row r="535" spans="3:29" ht="12.75" hidden="1" outlineLevel="2" collapsed="1">
      <c r="C535" s="64"/>
      <c r="D535" s="64"/>
      <c r="E535" s="72"/>
      <c r="F535" s="73"/>
      <c r="G535" s="73"/>
      <c r="H535" s="73"/>
      <c r="I535" s="73"/>
      <c r="J535" s="73"/>
      <c r="K535" s="72"/>
      <c r="L535" s="72"/>
      <c r="M535" s="77" t="s">
        <v>74</v>
      </c>
      <c r="N535" s="71"/>
      <c r="O535" s="71"/>
      <c r="P535" s="71"/>
      <c r="Q535" s="71"/>
      <c r="R535" s="71"/>
      <c r="S535" s="71"/>
      <c r="T535" s="71"/>
      <c r="U535" s="11">
        <v>94</v>
      </c>
      <c r="V535" s="11">
        <v>97</v>
      </c>
      <c r="W535" s="81">
        <v>85</v>
      </c>
      <c r="X535" s="60"/>
      <c r="Y535" s="11">
        <v>35</v>
      </c>
      <c r="Z535" s="11">
        <v>7</v>
      </c>
      <c r="AA535" s="11">
        <v>3</v>
      </c>
      <c r="AB535" s="82"/>
      <c r="AC535" s="60"/>
    </row>
    <row r="536" spans="3:29" ht="12.75" hidden="1" outlineLevel="2">
      <c r="C536" s="64"/>
      <c r="D536" s="64"/>
      <c r="E536" s="72"/>
      <c r="F536" s="73"/>
      <c r="G536" s="73"/>
      <c r="H536" s="73"/>
      <c r="I536" s="73"/>
      <c r="J536" s="73"/>
      <c r="K536" s="72"/>
      <c r="L536" s="77" t="s">
        <v>315</v>
      </c>
      <c r="M536" s="77" t="s">
        <v>316</v>
      </c>
      <c r="N536" s="71"/>
      <c r="O536" s="71"/>
      <c r="P536" s="71"/>
      <c r="Q536" s="71"/>
      <c r="R536" s="71"/>
      <c r="S536" s="71"/>
      <c r="T536" s="71"/>
      <c r="U536" s="9">
        <v>1</v>
      </c>
      <c r="V536" s="10"/>
      <c r="W536" s="79">
        <v>2</v>
      </c>
      <c r="X536" s="60"/>
      <c r="Y536" s="10"/>
      <c r="Z536" s="10"/>
      <c r="AA536" s="10"/>
      <c r="AB536" s="80"/>
      <c r="AC536" s="60"/>
    </row>
    <row r="537" spans="3:29" ht="12.75" hidden="1" outlineLevel="2" collapsed="1">
      <c r="C537" s="64"/>
      <c r="D537" s="64"/>
      <c r="E537" s="72"/>
      <c r="F537" s="73"/>
      <c r="G537" s="73"/>
      <c r="H537" s="73"/>
      <c r="I537" s="73"/>
      <c r="J537" s="73"/>
      <c r="K537" s="72"/>
      <c r="L537" s="72"/>
      <c r="M537" s="77" t="s">
        <v>74</v>
      </c>
      <c r="N537" s="71"/>
      <c r="O537" s="71"/>
      <c r="P537" s="71"/>
      <c r="Q537" s="71"/>
      <c r="R537" s="71"/>
      <c r="S537" s="71"/>
      <c r="T537" s="71"/>
      <c r="U537" s="11">
        <v>1</v>
      </c>
      <c r="V537" s="12"/>
      <c r="W537" s="81">
        <v>2</v>
      </c>
      <c r="X537" s="60"/>
      <c r="Y537" s="12"/>
      <c r="Z537" s="12"/>
      <c r="AA537" s="12"/>
      <c r="AB537" s="82"/>
      <c r="AC537" s="60"/>
    </row>
    <row r="538" spans="3:29" ht="12.75" hidden="1" outlineLevel="2">
      <c r="C538" s="64"/>
      <c r="D538" s="64"/>
      <c r="E538" s="72"/>
      <c r="F538" s="73"/>
      <c r="G538" s="73"/>
      <c r="H538" s="73"/>
      <c r="I538" s="73"/>
      <c r="J538" s="73"/>
      <c r="K538" s="72"/>
      <c r="L538" s="77" t="s">
        <v>91</v>
      </c>
      <c r="M538" s="77" t="s">
        <v>92</v>
      </c>
      <c r="N538" s="71"/>
      <c r="O538" s="71"/>
      <c r="P538" s="71"/>
      <c r="Q538" s="71"/>
      <c r="R538" s="71"/>
      <c r="S538" s="71"/>
      <c r="T538" s="71"/>
      <c r="U538" s="9">
        <v>126</v>
      </c>
      <c r="V538" s="9">
        <v>155</v>
      </c>
      <c r="W538" s="79">
        <v>169</v>
      </c>
      <c r="X538" s="60"/>
      <c r="Y538" s="9">
        <v>172</v>
      </c>
      <c r="Z538" s="9">
        <v>186</v>
      </c>
      <c r="AA538" s="9">
        <v>182</v>
      </c>
      <c r="AB538" s="79">
        <v>168</v>
      </c>
      <c r="AC538" s="60"/>
    </row>
    <row r="539" spans="3:29" ht="12.75" hidden="1" outlineLevel="2" collapsed="1">
      <c r="C539" s="64"/>
      <c r="D539" s="64"/>
      <c r="E539" s="72"/>
      <c r="F539" s="73"/>
      <c r="G539" s="73"/>
      <c r="H539" s="73"/>
      <c r="I539" s="73"/>
      <c r="J539" s="73"/>
      <c r="K539" s="72"/>
      <c r="L539" s="72"/>
      <c r="M539" s="77" t="s">
        <v>32</v>
      </c>
      <c r="N539" s="71"/>
      <c r="O539" s="71"/>
      <c r="P539" s="71"/>
      <c r="Q539" s="71"/>
      <c r="R539" s="71"/>
      <c r="S539" s="71"/>
      <c r="T539" s="71"/>
      <c r="U539" s="11">
        <v>126</v>
      </c>
      <c r="V539" s="11">
        <v>155</v>
      </c>
      <c r="W539" s="81">
        <v>169</v>
      </c>
      <c r="X539" s="60"/>
      <c r="Y539" s="11">
        <v>172</v>
      </c>
      <c r="Z539" s="11">
        <v>186</v>
      </c>
      <c r="AA539" s="11">
        <v>181</v>
      </c>
      <c r="AB539" s="81">
        <v>168</v>
      </c>
      <c r="AC539" s="60"/>
    </row>
    <row r="540" spans="3:29" ht="12.75" hidden="1" outlineLevel="2" collapsed="1">
      <c r="C540" s="64"/>
      <c r="D540" s="64"/>
      <c r="E540" s="72"/>
      <c r="F540" s="73"/>
      <c r="G540" s="73"/>
      <c r="H540" s="73"/>
      <c r="I540" s="73"/>
      <c r="J540" s="73"/>
      <c r="K540" s="72"/>
      <c r="L540" s="72"/>
      <c r="M540" s="77" t="s">
        <v>86</v>
      </c>
      <c r="N540" s="71"/>
      <c r="O540" s="71"/>
      <c r="P540" s="71"/>
      <c r="Q540" s="71"/>
      <c r="R540" s="71"/>
      <c r="S540" s="71"/>
      <c r="T540" s="71"/>
      <c r="U540" s="12"/>
      <c r="V540" s="12"/>
      <c r="W540" s="82"/>
      <c r="X540" s="60"/>
      <c r="Y540" s="12"/>
      <c r="Z540" s="12"/>
      <c r="AA540" s="11">
        <v>1</v>
      </c>
      <c r="AB540" s="82"/>
      <c r="AC540" s="60"/>
    </row>
    <row r="541" spans="3:29" ht="12.75" hidden="1" outlineLevel="2">
      <c r="C541" s="64"/>
      <c r="D541" s="64"/>
      <c r="E541" s="72"/>
      <c r="F541" s="73"/>
      <c r="G541" s="73"/>
      <c r="H541" s="73"/>
      <c r="I541" s="73"/>
      <c r="J541" s="73"/>
      <c r="K541" s="72"/>
      <c r="L541" s="77" t="s">
        <v>93</v>
      </c>
      <c r="M541" s="77" t="s">
        <v>94</v>
      </c>
      <c r="N541" s="71"/>
      <c r="O541" s="71"/>
      <c r="P541" s="71"/>
      <c r="Q541" s="71"/>
      <c r="R541" s="71"/>
      <c r="S541" s="71"/>
      <c r="T541" s="71"/>
      <c r="U541" s="9">
        <v>645</v>
      </c>
      <c r="V541" s="9">
        <v>684</v>
      </c>
      <c r="W541" s="79">
        <v>705</v>
      </c>
      <c r="X541" s="60"/>
      <c r="Y541" s="9">
        <v>754</v>
      </c>
      <c r="Z541" s="9">
        <v>810</v>
      </c>
      <c r="AA541" s="9">
        <v>843</v>
      </c>
      <c r="AB541" s="79">
        <v>925</v>
      </c>
      <c r="AC541" s="60"/>
    </row>
    <row r="542" spans="3:29" ht="12.75" hidden="1" outlineLevel="2" collapsed="1">
      <c r="C542" s="64"/>
      <c r="D542" s="64"/>
      <c r="E542" s="72"/>
      <c r="F542" s="73"/>
      <c r="G542" s="73"/>
      <c r="H542" s="73"/>
      <c r="I542" s="73"/>
      <c r="J542" s="73"/>
      <c r="K542" s="72"/>
      <c r="L542" s="72"/>
      <c r="M542" s="77" t="s">
        <v>32</v>
      </c>
      <c r="N542" s="71"/>
      <c r="O542" s="71"/>
      <c r="P542" s="71"/>
      <c r="Q542" s="71"/>
      <c r="R542" s="71"/>
      <c r="S542" s="71"/>
      <c r="T542" s="71"/>
      <c r="U542" s="11">
        <v>645</v>
      </c>
      <c r="V542" s="11">
        <v>684</v>
      </c>
      <c r="W542" s="81">
        <v>705</v>
      </c>
      <c r="X542" s="60"/>
      <c r="Y542" s="11">
        <v>753</v>
      </c>
      <c r="Z542" s="11">
        <v>810</v>
      </c>
      <c r="AA542" s="11">
        <v>843</v>
      </c>
      <c r="AB542" s="81">
        <v>925</v>
      </c>
      <c r="AC542" s="60"/>
    </row>
    <row r="543" spans="3:29" ht="12.75" hidden="1" outlineLevel="2" collapsed="1">
      <c r="C543" s="64"/>
      <c r="D543" s="64"/>
      <c r="E543" s="72"/>
      <c r="F543" s="73"/>
      <c r="G543" s="73"/>
      <c r="H543" s="73"/>
      <c r="I543" s="73"/>
      <c r="J543" s="73"/>
      <c r="K543" s="72"/>
      <c r="L543" s="72"/>
      <c r="M543" s="77" t="s">
        <v>284</v>
      </c>
      <c r="N543" s="71"/>
      <c r="O543" s="71"/>
      <c r="P543" s="71"/>
      <c r="Q543" s="71"/>
      <c r="R543" s="71"/>
      <c r="S543" s="71"/>
      <c r="T543" s="71"/>
      <c r="U543" s="12"/>
      <c r="V543" s="12"/>
      <c r="W543" s="82"/>
      <c r="X543" s="60"/>
      <c r="Y543" s="11">
        <v>1</v>
      </c>
      <c r="Z543" s="12"/>
      <c r="AA543" s="12"/>
      <c r="AB543" s="82"/>
      <c r="AC543" s="60"/>
    </row>
    <row r="544" spans="3:29" ht="12.75" hidden="1" outlineLevel="2">
      <c r="C544" s="64"/>
      <c r="D544" s="64"/>
      <c r="E544" s="72"/>
      <c r="F544" s="73"/>
      <c r="G544" s="73"/>
      <c r="H544" s="73"/>
      <c r="I544" s="73"/>
      <c r="J544" s="73"/>
      <c r="K544" s="72"/>
      <c r="L544" s="77" t="s">
        <v>221</v>
      </c>
      <c r="M544" s="77" t="s">
        <v>222</v>
      </c>
      <c r="N544" s="71"/>
      <c r="O544" s="71"/>
      <c r="P544" s="71"/>
      <c r="Q544" s="71"/>
      <c r="R544" s="71"/>
      <c r="S544" s="71"/>
      <c r="T544" s="71"/>
      <c r="U544" s="9">
        <v>31</v>
      </c>
      <c r="V544" s="9">
        <v>37</v>
      </c>
      <c r="W544" s="79">
        <v>41</v>
      </c>
      <c r="X544" s="60"/>
      <c r="Y544" s="9">
        <v>43</v>
      </c>
      <c r="Z544" s="9">
        <v>35</v>
      </c>
      <c r="AA544" s="9">
        <v>40</v>
      </c>
      <c r="AB544" s="79">
        <v>38</v>
      </c>
      <c r="AC544" s="60"/>
    </row>
    <row r="545" spans="3:29" ht="12.75" hidden="1" outlineLevel="2" collapsed="1">
      <c r="C545" s="64"/>
      <c r="D545" s="64"/>
      <c r="E545" s="72"/>
      <c r="F545" s="73"/>
      <c r="G545" s="73"/>
      <c r="H545" s="73"/>
      <c r="I545" s="73"/>
      <c r="J545" s="73"/>
      <c r="K545" s="72"/>
      <c r="L545" s="72"/>
      <c r="M545" s="77" t="s">
        <v>32</v>
      </c>
      <c r="N545" s="71"/>
      <c r="O545" s="71"/>
      <c r="P545" s="71"/>
      <c r="Q545" s="71"/>
      <c r="R545" s="71"/>
      <c r="S545" s="71"/>
      <c r="T545" s="71"/>
      <c r="U545" s="11">
        <v>31</v>
      </c>
      <c r="V545" s="11">
        <v>37</v>
      </c>
      <c r="W545" s="82"/>
      <c r="X545" s="60"/>
      <c r="Y545" s="12"/>
      <c r="Z545" s="12"/>
      <c r="AA545" s="12"/>
      <c r="AB545" s="82"/>
      <c r="AC545" s="60"/>
    </row>
    <row r="546" spans="3:29" ht="12.75" hidden="1" outlineLevel="2" collapsed="1">
      <c r="C546" s="64"/>
      <c r="D546" s="64"/>
      <c r="E546" s="72"/>
      <c r="F546" s="73"/>
      <c r="G546" s="73"/>
      <c r="H546" s="73"/>
      <c r="I546" s="73"/>
      <c r="J546" s="73"/>
      <c r="K546" s="72"/>
      <c r="L546" s="72"/>
      <c r="M546" s="77" t="s">
        <v>53</v>
      </c>
      <c r="N546" s="71"/>
      <c r="O546" s="71"/>
      <c r="P546" s="71"/>
      <c r="Q546" s="71"/>
      <c r="R546" s="71"/>
      <c r="S546" s="71"/>
      <c r="T546" s="71"/>
      <c r="U546" s="12"/>
      <c r="V546" s="12"/>
      <c r="W546" s="81">
        <v>41</v>
      </c>
      <c r="X546" s="60"/>
      <c r="Y546" s="11">
        <v>43</v>
      </c>
      <c r="Z546" s="11">
        <v>35</v>
      </c>
      <c r="AA546" s="11">
        <v>40</v>
      </c>
      <c r="AB546" s="81">
        <v>38</v>
      </c>
      <c r="AC546" s="60"/>
    </row>
    <row r="547" spans="3:29" ht="12.75" hidden="1" outlineLevel="2">
      <c r="C547" s="64"/>
      <c r="D547" s="64"/>
      <c r="E547" s="72"/>
      <c r="F547" s="73"/>
      <c r="G547" s="73"/>
      <c r="H547" s="73"/>
      <c r="I547" s="73"/>
      <c r="J547" s="73"/>
      <c r="K547" s="72"/>
      <c r="L547" s="77" t="s">
        <v>95</v>
      </c>
      <c r="M547" s="77" t="s">
        <v>96</v>
      </c>
      <c r="N547" s="71"/>
      <c r="O547" s="71"/>
      <c r="P547" s="71"/>
      <c r="Q547" s="71"/>
      <c r="R547" s="71"/>
      <c r="S547" s="71"/>
      <c r="T547" s="71"/>
      <c r="U547" s="9">
        <v>165</v>
      </c>
      <c r="V547" s="9">
        <v>175</v>
      </c>
      <c r="W547" s="79">
        <v>177</v>
      </c>
      <c r="X547" s="60"/>
      <c r="Y547" s="9">
        <v>188</v>
      </c>
      <c r="Z547" s="9">
        <v>193</v>
      </c>
      <c r="AA547" s="9">
        <v>216</v>
      </c>
      <c r="AB547" s="79">
        <v>254</v>
      </c>
      <c r="AC547" s="60"/>
    </row>
    <row r="548" spans="3:29" ht="12.75" hidden="1" outlineLevel="2" collapsed="1">
      <c r="C548" s="64"/>
      <c r="D548" s="64"/>
      <c r="E548" s="72"/>
      <c r="F548" s="73"/>
      <c r="G548" s="73"/>
      <c r="H548" s="73"/>
      <c r="I548" s="73"/>
      <c r="J548" s="73"/>
      <c r="K548" s="72"/>
      <c r="L548" s="72"/>
      <c r="M548" s="77" t="s">
        <v>32</v>
      </c>
      <c r="N548" s="71"/>
      <c r="O548" s="71"/>
      <c r="P548" s="71"/>
      <c r="Q548" s="71"/>
      <c r="R548" s="71"/>
      <c r="S548" s="71"/>
      <c r="T548" s="71"/>
      <c r="U548" s="11">
        <v>165</v>
      </c>
      <c r="V548" s="11">
        <v>175</v>
      </c>
      <c r="W548" s="81">
        <v>177</v>
      </c>
      <c r="X548" s="60"/>
      <c r="Y548" s="11">
        <v>188</v>
      </c>
      <c r="Z548" s="11">
        <v>193</v>
      </c>
      <c r="AA548" s="11">
        <v>216</v>
      </c>
      <c r="AB548" s="81">
        <v>254</v>
      </c>
      <c r="AC548" s="60"/>
    </row>
    <row r="549" spans="3:29" ht="12.75" hidden="1" outlineLevel="2">
      <c r="C549" s="64"/>
      <c r="D549" s="64"/>
      <c r="E549" s="72"/>
      <c r="F549" s="73"/>
      <c r="G549" s="73"/>
      <c r="H549" s="73"/>
      <c r="I549" s="73"/>
      <c r="J549" s="73"/>
      <c r="K549" s="72"/>
      <c r="L549" s="77" t="s">
        <v>97</v>
      </c>
      <c r="M549" s="77" t="s">
        <v>98</v>
      </c>
      <c r="N549" s="71"/>
      <c r="O549" s="71"/>
      <c r="P549" s="71"/>
      <c r="Q549" s="71"/>
      <c r="R549" s="71"/>
      <c r="S549" s="71"/>
      <c r="T549" s="71"/>
      <c r="U549" s="9">
        <v>906</v>
      </c>
      <c r="V549" s="9">
        <v>948</v>
      </c>
      <c r="W549" s="79">
        <v>877</v>
      </c>
      <c r="X549" s="60"/>
      <c r="Y549" s="9">
        <v>816</v>
      </c>
      <c r="Z549" s="9">
        <v>704</v>
      </c>
      <c r="AA549" s="9">
        <v>410</v>
      </c>
      <c r="AB549" s="79">
        <v>106</v>
      </c>
      <c r="AC549" s="60"/>
    </row>
    <row r="550" spans="3:29" ht="12.75" hidden="1" outlineLevel="2" collapsed="1">
      <c r="C550" s="64"/>
      <c r="D550" s="64"/>
      <c r="E550" s="72"/>
      <c r="F550" s="73"/>
      <c r="G550" s="73"/>
      <c r="H550" s="73"/>
      <c r="I550" s="73"/>
      <c r="J550" s="73"/>
      <c r="K550" s="72"/>
      <c r="L550" s="72"/>
      <c r="M550" s="77" t="s">
        <v>32</v>
      </c>
      <c r="N550" s="71"/>
      <c r="O550" s="71"/>
      <c r="P550" s="71"/>
      <c r="Q550" s="71"/>
      <c r="R550" s="71"/>
      <c r="S550" s="71"/>
      <c r="T550" s="71"/>
      <c r="U550" s="11">
        <v>906</v>
      </c>
      <c r="V550" s="11">
        <v>948</v>
      </c>
      <c r="W550" s="81">
        <v>877</v>
      </c>
      <c r="X550" s="60"/>
      <c r="Y550" s="11">
        <v>816</v>
      </c>
      <c r="Z550" s="11">
        <v>704</v>
      </c>
      <c r="AA550" s="11">
        <v>410</v>
      </c>
      <c r="AB550" s="81">
        <v>106</v>
      </c>
      <c r="AC550" s="60"/>
    </row>
    <row r="551" spans="3:29" ht="12.75" hidden="1" outlineLevel="2">
      <c r="C551" s="64"/>
      <c r="D551" s="64"/>
      <c r="E551" s="72"/>
      <c r="F551" s="73"/>
      <c r="G551" s="73"/>
      <c r="H551" s="73"/>
      <c r="I551" s="73"/>
      <c r="J551" s="73"/>
      <c r="K551" s="72"/>
      <c r="L551" s="77" t="s">
        <v>99</v>
      </c>
      <c r="M551" s="77" t="s">
        <v>100</v>
      </c>
      <c r="N551" s="71"/>
      <c r="O551" s="71"/>
      <c r="P551" s="71"/>
      <c r="Q551" s="71"/>
      <c r="R551" s="71"/>
      <c r="S551" s="71"/>
      <c r="T551" s="71"/>
      <c r="U551" s="9">
        <v>17</v>
      </c>
      <c r="V551" s="9">
        <v>30</v>
      </c>
      <c r="W551" s="79">
        <v>23</v>
      </c>
      <c r="X551" s="60"/>
      <c r="Y551" s="9">
        <v>16</v>
      </c>
      <c r="Z551" s="9">
        <v>8</v>
      </c>
      <c r="AA551" s="9">
        <v>4</v>
      </c>
      <c r="AB551" s="79">
        <v>1</v>
      </c>
      <c r="AC551" s="60"/>
    </row>
    <row r="552" spans="3:29" ht="12.75" hidden="1" outlineLevel="2" collapsed="1">
      <c r="C552" s="64"/>
      <c r="D552" s="64"/>
      <c r="E552" s="72"/>
      <c r="F552" s="73"/>
      <c r="G552" s="73"/>
      <c r="H552" s="73"/>
      <c r="I552" s="73"/>
      <c r="J552" s="73"/>
      <c r="K552" s="72"/>
      <c r="L552" s="72"/>
      <c r="M552" s="77" t="s">
        <v>32</v>
      </c>
      <c r="N552" s="71"/>
      <c r="O552" s="71"/>
      <c r="P552" s="71"/>
      <c r="Q552" s="71"/>
      <c r="R552" s="71"/>
      <c r="S552" s="71"/>
      <c r="T552" s="71"/>
      <c r="U552" s="11">
        <v>17</v>
      </c>
      <c r="V552" s="11">
        <v>30</v>
      </c>
      <c r="W552" s="81">
        <v>22</v>
      </c>
      <c r="X552" s="60"/>
      <c r="Y552" s="12"/>
      <c r="Z552" s="12"/>
      <c r="AA552" s="12"/>
      <c r="AB552" s="82"/>
      <c r="AC552" s="60"/>
    </row>
    <row r="553" spans="3:29" ht="12.75" hidden="1" outlineLevel="2" collapsed="1">
      <c r="C553" s="64"/>
      <c r="D553" s="64"/>
      <c r="E553" s="72"/>
      <c r="F553" s="73"/>
      <c r="G553" s="73"/>
      <c r="H553" s="73"/>
      <c r="I553" s="73"/>
      <c r="J553" s="73"/>
      <c r="K553" s="72"/>
      <c r="L553" s="72"/>
      <c r="M553" s="77" t="s">
        <v>284</v>
      </c>
      <c r="N553" s="71"/>
      <c r="O553" s="71"/>
      <c r="P553" s="71"/>
      <c r="Q553" s="71"/>
      <c r="R553" s="71"/>
      <c r="S553" s="71"/>
      <c r="T553" s="71"/>
      <c r="U553" s="12"/>
      <c r="V553" s="12"/>
      <c r="W553" s="81">
        <v>1</v>
      </c>
      <c r="X553" s="60"/>
      <c r="Y553" s="11">
        <v>16</v>
      </c>
      <c r="Z553" s="11">
        <v>8</v>
      </c>
      <c r="AA553" s="11">
        <v>4</v>
      </c>
      <c r="AB553" s="81">
        <v>1</v>
      </c>
      <c r="AC553" s="60"/>
    </row>
    <row r="554" spans="3:29" ht="12.75" hidden="1" outlineLevel="2">
      <c r="C554" s="64"/>
      <c r="D554" s="64"/>
      <c r="E554" s="72"/>
      <c r="F554" s="73"/>
      <c r="G554" s="73"/>
      <c r="H554" s="73"/>
      <c r="I554" s="73"/>
      <c r="J554" s="73"/>
      <c r="K554" s="72"/>
      <c r="L554" s="77" t="s">
        <v>101</v>
      </c>
      <c r="M554" s="77" t="s">
        <v>102</v>
      </c>
      <c r="N554" s="71"/>
      <c r="O554" s="71"/>
      <c r="P554" s="71"/>
      <c r="Q554" s="71"/>
      <c r="R554" s="71"/>
      <c r="S554" s="71"/>
      <c r="T554" s="71"/>
      <c r="U554" s="9">
        <v>129</v>
      </c>
      <c r="V554" s="9">
        <v>158</v>
      </c>
      <c r="W554" s="79">
        <v>182</v>
      </c>
      <c r="X554" s="60"/>
      <c r="Y554" s="9">
        <v>122</v>
      </c>
      <c r="Z554" s="9">
        <v>61</v>
      </c>
      <c r="AA554" s="9">
        <v>26</v>
      </c>
      <c r="AB554" s="79">
        <v>9</v>
      </c>
      <c r="AC554" s="60"/>
    </row>
    <row r="555" spans="3:29" ht="12.75" hidden="1" outlineLevel="2" collapsed="1">
      <c r="C555" s="64"/>
      <c r="D555" s="64"/>
      <c r="E555" s="72"/>
      <c r="F555" s="73"/>
      <c r="G555" s="73"/>
      <c r="H555" s="73"/>
      <c r="I555" s="73"/>
      <c r="J555" s="73"/>
      <c r="K555" s="72"/>
      <c r="L555" s="72"/>
      <c r="M555" s="77" t="s">
        <v>32</v>
      </c>
      <c r="N555" s="71"/>
      <c r="O555" s="71"/>
      <c r="P555" s="71"/>
      <c r="Q555" s="71"/>
      <c r="R555" s="71"/>
      <c r="S555" s="71"/>
      <c r="T555" s="71"/>
      <c r="U555" s="11">
        <v>129</v>
      </c>
      <c r="V555" s="11">
        <v>158</v>
      </c>
      <c r="W555" s="81">
        <v>176</v>
      </c>
      <c r="X555" s="60"/>
      <c r="Y555" s="12"/>
      <c r="Z555" s="12"/>
      <c r="AA555" s="12"/>
      <c r="AB555" s="82"/>
      <c r="AC555" s="60"/>
    </row>
    <row r="556" spans="3:29" ht="12.75" hidden="1" outlineLevel="2" collapsed="1">
      <c r="C556" s="64"/>
      <c r="D556" s="64"/>
      <c r="E556" s="72"/>
      <c r="F556" s="73"/>
      <c r="G556" s="73"/>
      <c r="H556" s="73"/>
      <c r="I556" s="73"/>
      <c r="J556" s="73"/>
      <c r="K556" s="72"/>
      <c r="L556" s="72"/>
      <c r="M556" s="77" t="s">
        <v>284</v>
      </c>
      <c r="N556" s="71"/>
      <c r="O556" s="71"/>
      <c r="P556" s="71"/>
      <c r="Q556" s="71"/>
      <c r="R556" s="71"/>
      <c r="S556" s="71"/>
      <c r="T556" s="71"/>
      <c r="U556" s="12"/>
      <c r="V556" s="12"/>
      <c r="W556" s="81">
        <v>6</v>
      </c>
      <c r="X556" s="60"/>
      <c r="Y556" s="11">
        <v>122</v>
      </c>
      <c r="Z556" s="11">
        <v>61</v>
      </c>
      <c r="AA556" s="11">
        <v>26</v>
      </c>
      <c r="AB556" s="81">
        <v>9</v>
      </c>
      <c r="AC556" s="60"/>
    </row>
    <row r="557" spans="3:29" ht="12.75" hidden="1" outlineLevel="2">
      <c r="C557" s="64"/>
      <c r="D557" s="64"/>
      <c r="E557" s="72"/>
      <c r="F557" s="73"/>
      <c r="G557" s="73"/>
      <c r="H557" s="73"/>
      <c r="I557" s="73"/>
      <c r="J557" s="73"/>
      <c r="K557" s="72"/>
      <c r="L557" s="77" t="s">
        <v>209</v>
      </c>
      <c r="M557" s="77" t="s">
        <v>210</v>
      </c>
      <c r="N557" s="71"/>
      <c r="O557" s="71"/>
      <c r="P557" s="71"/>
      <c r="Q557" s="71"/>
      <c r="R557" s="71"/>
      <c r="S557" s="71"/>
      <c r="T557" s="71"/>
      <c r="U557" s="9">
        <v>41</v>
      </c>
      <c r="V557" s="9">
        <v>45</v>
      </c>
      <c r="W557" s="79">
        <v>57</v>
      </c>
      <c r="X557" s="60"/>
      <c r="Y557" s="9">
        <v>33</v>
      </c>
      <c r="Z557" s="9">
        <v>18</v>
      </c>
      <c r="AA557" s="9">
        <v>7</v>
      </c>
      <c r="AB557" s="79">
        <v>3</v>
      </c>
      <c r="AC557" s="60"/>
    </row>
    <row r="558" spans="3:29" ht="12.75" hidden="1" outlineLevel="2" collapsed="1">
      <c r="C558" s="64"/>
      <c r="D558" s="64"/>
      <c r="E558" s="72"/>
      <c r="F558" s="73"/>
      <c r="G558" s="73"/>
      <c r="H558" s="73"/>
      <c r="I558" s="73"/>
      <c r="J558" s="73"/>
      <c r="K558" s="72"/>
      <c r="L558" s="72"/>
      <c r="M558" s="77" t="s">
        <v>32</v>
      </c>
      <c r="N558" s="71"/>
      <c r="O558" s="71"/>
      <c r="P558" s="71"/>
      <c r="Q558" s="71"/>
      <c r="R558" s="71"/>
      <c r="S558" s="71"/>
      <c r="T558" s="71"/>
      <c r="U558" s="11">
        <v>41</v>
      </c>
      <c r="V558" s="11">
        <v>45</v>
      </c>
      <c r="W558" s="81">
        <v>56</v>
      </c>
      <c r="X558" s="60"/>
      <c r="Y558" s="12"/>
      <c r="Z558" s="12"/>
      <c r="AA558" s="12"/>
      <c r="AB558" s="82"/>
      <c r="AC558" s="60"/>
    </row>
    <row r="559" spans="3:29" ht="12.75" hidden="1" outlineLevel="2" collapsed="1">
      <c r="C559" s="64"/>
      <c r="D559" s="64"/>
      <c r="E559" s="72"/>
      <c r="F559" s="73"/>
      <c r="G559" s="73"/>
      <c r="H559" s="73"/>
      <c r="I559" s="73"/>
      <c r="J559" s="73"/>
      <c r="K559" s="72"/>
      <c r="L559" s="72"/>
      <c r="M559" s="77" t="s">
        <v>284</v>
      </c>
      <c r="N559" s="71"/>
      <c r="O559" s="71"/>
      <c r="P559" s="71"/>
      <c r="Q559" s="71"/>
      <c r="R559" s="71"/>
      <c r="S559" s="71"/>
      <c r="T559" s="71"/>
      <c r="U559" s="12"/>
      <c r="V559" s="12"/>
      <c r="W559" s="81">
        <v>1</v>
      </c>
      <c r="X559" s="60"/>
      <c r="Y559" s="11">
        <v>33</v>
      </c>
      <c r="Z559" s="11">
        <v>18</v>
      </c>
      <c r="AA559" s="11">
        <v>7</v>
      </c>
      <c r="AB559" s="81">
        <v>3</v>
      </c>
      <c r="AC559" s="60"/>
    </row>
    <row r="560" spans="3:29" ht="12.75" hidden="1" outlineLevel="2">
      <c r="C560" s="64"/>
      <c r="D560" s="64"/>
      <c r="E560" s="72"/>
      <c r="F560" s="73"/>
      <c r="G560" s="73"/>
      <c r="H560" s="73"/>
      <c r="I560" s="73"/>
      <c r="J560" s="73"/>
      <c r="K560" s="72"/>
      <c r="L560" s="77" t="s">
        <v>103</v>
      </c>
      <c r="M560" s="77" t="s">
        <v>104</v>
      </c>
      <c r="N560" s="71"/>
      <c r="O560" s="71"/>
      <c r="P560" s="71"/>
      <c r="Q560" s="71"/>
      <c r="R560" s="71"/>
      <c r="S560" s="71"/>
      <c r="T560" s="71"/>
      <c r="U560" s="9">
        <v>51</v>
      </c>
      <c r="V560" s="9">
        <v>63</v>
      </c>
      <c r="W560" s="79">
        <v>66</v>
      </c>
      <c r="X560" s="60"/>
      <c r="Y560" s="9">
        <v>43</v>
      </c>
      <c r="Z560" s="9">
        <v>19</v>
      </c>
      <c r="AA560" s="9">
        <v>9</v>
      </c>
      <c r="AB560" s="79">
        <v>2</v>
      </c>
      <c r="AC560" s="60"/>
    </row>
    <row r="561" spans="3:29" ht="12.75" hidden="1" outlineLevel="2" collapsed="1">
      <c r="C561" s="64"/>
      <c r="D561" s="64"/>
      <c r="E561" s="72"/>
      <c r="F561" s="73"/>
      <c r="G561" s="73"/>
      <c r="H561" s="73"/>
      <c r="I561" s="73"/>
      <c r="J561" s="73"/>
      <c r="K561" s="72"/>
      <c r="L561" s="72"/>
      <c r="M561" s="77" t="s">
        <v>32</v>
      </c>
      <c r="N561" s="71"/>
      <c r="O561" s="71"/>
      <c r="P561" s="71"/>
      <c r="Q561" s="71"/>
      <c r="R561" s="71"/>
      <c r="S561" s="71"/>
      <c r="T561" s="71"/>
      <c r="U561" s="11">
        <v>51</v>
      </c>
      <c r="V561" s="11">
        <v>63</v>
      </c>
      <c r="W561" s="81">
        <v>64</v>
      </c>
      <c r="X561" s="60"/>
      <c r="Y561" s="12"/>
      <c r="Z561" s="12"/>
      <c r="AA561" s="12"/>
      <c r="AB561" s="82"/>
      <c r="AC561" s="60"/>
    </row>
    <row r="562" spans="3:29" ht="12.75" hidden="1" outlineLevel="2" collapsed="1">
      <c r="C562" s="64"/>
      <c r="D562" s="64"/>
      <c r="E562" s="72"/>
      <c r="F562" s="73"/>
      <c r="G562" s="73"/>
      <c r="H562" s="73"/>
      <c r="I562" s="73"/>
      <c r="J562" s="73"/>
      <c r="K562" s="72"/>
      <c r="L562" s="72"/>
      <c r="M562" s="77" t="s">
        <v>284</v>
      </c>
      <c r="N562" s="71"/>
      <c r="O562" s="71"/>
      <c r="P562" s="71"/>
      <c r="Q562" s="71"/>
      <c r="R562" s="71"/>
      <c r="S562" s="71"/>
      <c r="T562" s="71"/>
      <c r="U562" s="12"/>
      <c r="V562" s="12"/>
      <c r="W562" s="81">
        <v>2</v>
      </c>
      <c r="X562" s="60"/>
      <c r="Y562" s="11">
        <v>43</v>
      </c>
      <c r="Z562" s="11">
        <v>19</v>
      </c>
      <c r="AA562" s="11">
        <v>9</v>
      </c>
      <c r="AB562" s="81">
        <v>2</v>
      </c>
      <c r="AC562" s="60"/>
    </row>
    <row r="563" spans="3:29" ht="12.75" hidden="1" outlineLevel="2">
      <c r="C563" s="64"/>
      <c r="D563" s="64"/>
      <c r="E563" s="72"/>
      <c r="F563" s="73"/>
      <c r="G563" s="73"/>
      <c r="H563" s="73"/>
      <c r="I563" s="73"/>
      <c r="J563" s="73"/>
      <c r="K563" s="72"/>
      <c r="L563" s="77" t="s">
        <v>105</v>
      </c>
      <c r="M563" s="77" t="s">
        <v>106</v>
      </c>
      <c r="N563" s="71"/>
      <c r="O563" s="71"/>
      <c r="P563" s="71"/>
      <c r="Q563" s="71"/>
      <c r="R563" s="71"/>
      <c r="S563" s="71"/>
      <c r="T563" s="71"/>
      <c r="U563" s="9">
        <v>8</v>
      </c>
      <c r="V563" s="9">
        <v>4</v>
      </c>
      <c r="W563" s="79">
        <v>1</v>
      </c>
      <c r="X563" s="60"/>
      <c r="Y563" s="10"/>
      <c r="Z563" s="10"/>
      <c r="AA563" s="10"/>
      <c r="AB563" s="80"/>
      <c r="AC563" s="60"/>
    </row>
    <row r="564" spans="3:29" ht="12.75" hidden="1" outlineLevel="2" collapsed="1">
      <c r="C564" s="64"/>
      <c r="D564" s="64"/>
      <c r="E564" s="72"/>
      <c r="F564" s="73"/>
      <c r="G564" s="73"/>
      <c r="H564" s="73"/>
      <c r="I564" s="73"/>
      <c r="J564" s="73"/>
      <c r="K564" s="72"/>
      <c r="L564" s="72"/>
      <c r="M564" s="77" t="s">
        <v>32</v>
      </c>
      <c r="N564" s="71"/>
      <c r="O564" s="71"/>
      <c r="P564" s="71"/>
      <c r="Q564" s="71"/>
      <c r="R564" s="71"/>
      <c r="S564" s="71"/>
      <c r="T564" s="71"/>
      <c r="U564" s="11">
        <v>8</v>
      </c>
      <c r="V564" s="11">
        <v>4</v>
      </c>
      <c r="W564" s="81">
        <v>1</v>
      </c>
      <c r="X564" s="60"/>
      <c r="Y564" s="12"/>
      <c r="Z564" s="12"/>
      <c r="AA564" s="12"/>
      <c r="AB564" s="82"/>
      <c r="AC564" s="60"/>
    </row>
    <row r="565" spans="3:29" ht="12.75" hidden="1" outlineLevel="2">
      <c r="C565" s="64"/>
      <c r="D565" s="64"/>
      <c r="E565" s="72"/>
      <c r="F565" s="73"/>
      <c r="G565" s="73"/>
      <c r="H565" s="73"/>
      <c r="I565" s="73"/>
      <c r="J565" s="73"/>
      <c r="K565" s="72"/>
      <c r="L565" s="77" t="s">
        <v>107</v>
      </c>
      <c r="M565" s="77" t="s">
        <v>108</v>
      </c>
      <c r="N565" s="71"/>
      <c r="O565" s="71"/>
      <c r="P565" s="71"/>
      <c r="Q565" s="71"/>
      <c r="R565" s="71"/>
      <c r="S565" s="71"/>
      <c r="T565" s="71"/>
      <c r="U565" s="9">
        <v>108</v>
      </c>
      <c r="V565" s="9">
        <v>110</v>
      </c>
      <c r="W565" s="79">
        <v>129</v>
      </c>
      <c r="X565" s="60"/>
      <c r="Y565" s="9">
        <v>128</v>
      </c>
      <c r="Z565" s="9">
        <v>175</v>
      </c>
      <c r="AA565" s="9">
        <v>182</v>
      </c>
      <c r="AB565" s="79">
        <v>199</v>
      </c>
      <c r="AC565" s="60"/>
    </row>
    <row r="566" spans="3:29" ht="12.75" hidden="1" outlineLevel="2" collapsed="1">
      <c r="C566" s="64"/>
      <c r="D566" s="64"/>
      <c r="E566" s="72"/>
      <c r="F566" s="73"/>
      <c r="G566" s="73"/>
      <c r="H566" s="73"/>
      <c r="I566" s="73"/>
      <c r="J566" s="73"/>
      <c r="K566" s="72"/>
      <c r="L566" s="72"/>
      <c r="M566" s="77" t="s">
        <v>32</v>
      </c>
      <c r="N566" s="71"/>
      <c r="O566" s="71"/>
      <c r="P566" s="71"/>
      <c r="Q566" s="71"/>
      <c r="R566" s="71"/>
      <c r="S566" s="71"/>
      <c r="T566" s="71"/>
      <c r="U566" s="11">
        <v>108</v>
      </c>
      <c r="V566" s="11">
        <v>110</v>
      </c>
      <c r="W566" s="81">
        <v>129</v>
      </c>
      <c r="X566" s="60"/>
      <c r="Y566" s="11">
        <v>128</v>
      </c>
      <c r="Z566" s="11">
        <v>175</v>
      </c>
      <c r="AA566" s="11">
        <v>182</v>
      </c>
      <c r="AB566" s="81">
        <v>199</v>
      </c>
      <c r="AC566" s="60"/>
    </row>
    <row r="567" spans="3:29" ht="12.75" hidden="1" outlineLevel="2">
      <c r="C567" s="64"/>
      <c r="D567" s="64"/>
      <c r="E567" s="72"/>
      <c r="F567" s="73"/>
      <c r="G567" s="73"/>
      <c r="H567" s="73"/>
      <c r="I567" s="73"/>
      <c r="J567" s="73"/>
      <c r="K567" s="72"/>
      <c r="L567" s="77" t="s">
        <v>317</v>
      </c>
      <c r="M567" s="77" t="s">
        <v>318</v>
      </c>
      <c r="N567" s="71"/>
      <c r="O567" s="71"/>
      <c r="P567" s="71"/>
      <c r="Q567" s="71"/>
      <c r="R567" s="71"/>
      <c r="S567" s="71"/>
      <c r="T567" s="71"/>
      <c r="U567" s="9">
        <v>1</v>
      </c>
      <c r="V567" s="10"/>
      <c r="W567" s="80"/>
      <c r="X567" s="60"/>
      <c r="Y567" s="10"/>
      <c r="Z567" s="10"/>
      <c r="AA567" s="10"/>
      <c r="AB567" s="80"/>
      <c r="AC567" s="60"/>
    </row>
    <row r="568" spans="3:29" ht="12.75" hidden="1" outlineLevel="2" collapsed="1">
      <c r="C568" s="64"/>
      <c r="D568" s="64"/>
      <c r="E568" s="72"/>
      <c r="F568" s="73"/>
      <c r="G568" s="73"/>
      <c r="H568" s="73"/>
      <c r="I568" s="73"/>
      <c r="J568" s="73"/>
      <c r="K568" s="72"/>
      <c r="L568" s="72"/>
      <c r="M568" s="77" t="s">
        <v>32</v>
      </c>
      <c r="N568" s="71"/>
      <c r="O568" s="71"/>
      <c r="P568" s="71"/>
      <c r="Q568" s="71"/>
      <c r="R568" s="71"/>
      <c r="S568" s="71"/>
      <c r="T568" s="71"/>
      <c r="U568" s="11">
        <v>1</v>
      </c>
      <c r="V568" s="12"/>
      <c r="W568" s="82"/>
      <c r="X568" s="60"/>
      <c r="Y568" s="12"/>
      <c r="Z568" s="12"/>
      <c r="AA568" s="12"/>
      <c r="AB568" s="82"/>
      <c r="AC568" s="60"/>
    </row>
    <row r="569" spans="3:29" ht="12.75" hidden="1" outlineLevel="2">
      <c r="C569" s="64"/>
      <c r="D569" s="64"/>
      <c r="E569" s="72"/>
      <c r="F569" s="73"/>
      <c r="G569" s="73"/>
      <c r="H569" s="73"/>
      <c r="I569" s="73"/>
      <c r="J569" s="73"/>
      <c r="K569" s="72"/>
      <c r="L569" s="77" t="s">
        <v>109</v>
      </c>
      <c r="M569" s="77" t="s">
        <v>110</v>
      </c>
      <c r="N569" s="71"/>
      <c r="O569" s="71"/>
      <c r="P569" s="71"/>
      <c r="Q569" s="71"/>
      <c r="R569" s="71"/>
      <c r="S569" s="71"/>
      <c r="T569" s="71"/>
      <c r="U569" s="9">
        <v>132</v>
      </c>
      <c r="V569" s="9">
        <v>157</v>
      </c>
      <c r="W569" s="79">
        <v>203</v>
      </c>
      <c r="X569" s="60"/>
      <c r="Y569" s="9">
        <v>250</v>
      </c>
      <c r="Z569" s="9">
        <v>319</v>
      </c>
      <c r="AA569" s="9">
        <v>314</v>
      </c>
      <c r="AB569" s="79">
        <v>291</v>
      </c>
      <c r="AC569" s="60"/>
    </row>
    <row r="570" spans="3:29" ht="12.75" hidden="1" outlineLevel="2" collapsed="1">
      <c r="C570" s="64"/>
      <c r="D570" s="64"/>
      <c r="E570" s="72"/>
      <c r="F570" s="73"/>
      <c r="G570" s="73"/>
      <c r="H570" s="73"/>
      <c r="I570" s="73"/>
      <c r="J570" s="73"/>
      <c r="K570" s="72"/>
      <c r="L570" s="72"/>
      <c r="M570" s="77" t="s">
        <v>32</v>
      </c>
      <c r="N570" s="71"/>
      <c r="O570" s="71"/>
      <c r="P570" s="71"/>
      <c r="Q570" s="71"/>
      <c r="R570" s="71"/>
      <c r="S570" s="71"/>
      <c r="T570" s="71"/>
      <c r="U570" s="11">
        <v>132</v>
      </c>
      <c r="V570" s="11">
        <v>157</v>
      </c>
      <c r="W570" s="81">
        <v>203</v>
      </c>
      <c r="X570" s="60"/>
      <c r="Y570" s="11">
        <v>250</v>
      </c>
      <c r="Z570" s="11">
        <v>319</v>
      </c>
      <c r="AA570" s="11">
        <v>314</v>
      </c>
      <c r="AB570" s="81">
        <v>291</v>
      </c>
      <c r="AC570" s="60"/>
    </row>
    <row r="571" spans="3:29" ht="12.75" hidden="1" outlineLevel="2">
      <c r="C571" s="64"/>
      <c r="D571" s="64"/>
      <c r="E571" s="72"/>
      <c r="F571" s="73"/>
      <c r="G571" s="73"/>
      <c r="H571" s="73"/>
      <c r="I571" s="73"/>
      <c r="J571" s="73"/>
      <c r="K571" s="72"/>
      <c r="L571" s="77" t="s">
        <v>111</v>
      </c>
      <c r="M571" s="77" t="s">
        <v>112</v>
      </c>
      <c r="N571" s="71"/>
      <c r="O571" s="71"/>
      <c r="P571" s="71"/>
      <c r="Q571" s="71"/>
      <c r="R571" s="71"/>
      <c r="S571" s="71"/>
      <c r="T571" s="71"/>
      <c r="U571" s="9">
        <v>73</v>
      </c>
      <c r="V571" s="9">
        <v>85</v>
      </c>
      <c r="W571" s="79">
        <v>96</v>
      </c>
      <c r="X571" s="60"/>
      <c r="Y571" s="9">
        <v>107</v>
      </c>
      <c r="Z571" s="9">
        <v>120</v>
      </c>
      <c r="AA571" s="9">
        <v>118</v>
      </c>
      <c r="AB571" s="79">
        <v>110</v>
      </c>
      <c r="AC571" s="60"/>
    </row>
    <row r="572" spans="3:29" ht="12.75" hidden="1" outlineLevel="2" collapsed="1">
      <c r="C572" s="64"/>
      <c r="D572" s="64"/>
      <c r="E572" s="72"/>
      <c r="F572" s="73"/>
      <c r="G572" s="73"/>
      <c r="H572" s="73"/>
      <c r="I572" s="73"/>
      <c r="J572" s="73"/>
      <c r="K572" s="72"/>
      <c r="L572" s="72"/>
      <c r="M572" s="77" t="s">
        <v>32</v>
      </c>
      <c r="N572" s="71"/>
      <c r="O572" s="71"/>
      <c r="P572" s="71"/>
      <c r="Q572" s="71"/>
      <c r="R572" s="71"/>
      <c r="S572" s="71"/>
      <c r="T572" s="71"/>
      <c r="U572" s="11">
        <v>73</v>
      </c>
      <c r="V572" s="11">
        <v>85</v>
      </c>
      <c r="W572" s="81">
        <v>96</v>
      </c>
      <c r="X572" s="60"/>
      <c r="Y572" s="11">
        <v>107</v>
      </c>
      <c r="Z572" s="11">
        <v>120</v>
      </c>
      <c r="AA572" s="11">
        <v>118</v>
      </c>
      <c r="AB572" s="81">
        <v>110</v>
      </c>
      <c r="AC572" s="60"/>
    </row>
    <row r="573" spans="3:29" ht="12.75" hidden="1" outlineLevel="2">
      <c r="C573" s="64"/>
      <c r="D573" s="64"/>
      <c r="E573" s="72"/>
      <c r="F573" s="73"/>
      <c r="G573" s="73"/>
      <c r="H573" s="73"/>
      <c r="I573" s="73"/>
      <c r="J573" s="73"/>
      <c r="K573" s="72"/>
      <c r="L573" s="77" t="s">
        <v>113</v>
      </c>
      <c r="M573" s="77" t="s">
        <v>114</v>
      </c>
      <c r="N573" s="71"/>
      <c r="O573" s="71"/>
      <c r="P573" s="71"/>
      <c r="Q573" s="71"/>
      <c r="R573" s="71"/>
      <c r="S573" s="71"/>
      <c r="T573" s="71"/>
      <c r="U573" s="9">
        <v>5</v>
      </c>
      <c r="V573" s="9">
        <v>4</v>
      </c>
      <c r="W573" s="79">
        <v>2</v>
      </c>
      <c r="X573" s="60"/>
      <c r="Y573" s="9">
        <v>1</v>
      </c>
      <c r="Z573" s="10"/>
      <c r="AA573" s="10"/>
      <c r="AB573" s="80"/>
      <c r="AC573" s="60"/>
    </row>
    <row r="574" spans="3:29" ht="12.75" hidden="1" outlineLevel="2" collapsed="1">
      <c r="C574" s="64"/>
      <c r="D574" s="64"/>
      <c r="E574" s="72"/>
      <c r="F574" s="73"/>
      <c r="G574" s="73"/>
      <c r="H574" s="73"/>
      <c r="I574" s="73"/>
      <c r="J574" s="73"/>
      <c r="K574" s="72"/>
      <c r="L574" s="72"/>
      <c r="M574" s="77" t="s">
        <v>32</v>
      </c>
      <c r="N574" s="71"/>
      <c r="O574" s="71"/>
      <c r="P574" s="71"/>
      <c r="Q574" s="71"/>
      <c r="R574" s="71"/>
      <c r="S574" s="71"/>
      <c r="T574" s="71"/>
      <c r="U574" s="11">
        <v>5</v>
      </c>
      <c r="V574" s="11">
        <v>4</v>
      </c>
      <c r="W574" s="81">
        <v>2</v>
      </c>
      <c r="X574" s="60"/>
      <c r="Y574" s="11">
        <v>1</v>
      </c>
      <c r="Z574" s="12"/>
      <c r="AA574" s="12"/>
      <c r="AB574" s="82"/>
      <c r="AC574" s="60"/>
    </row>
    <row r="575" spans="3:29" ht="12.75" hidden="1" outlineLevel="2">
      <c r="C575" s="64"/>
      <c r="D575" s="64"/>
      <c r="E575" s="72"/>
      <c r="F575" s="73"/>
      <c r="G575" s="73"/>
      <c r="H575" s="73"/>
      <c r="I575" s="73"/>
      <c r="J575" s="73"/>
      <c r="K575" s="72"/>
      <c r="L575" s="77" t="s">
        <v>115</v>
      </c>
      <c r="M575" s="77" t="s">
        <v>116</v>
      </c>
      <c r="N575" s="71"/>
      <c r="O575" s="71"/>
      <c r="P575" s="71"/>
      <c r="Q575" s="71"/>
      <c r="R575" s="71"/>
      <c r="S575" s="71"/>
      <c r="T575" s="71"/>
      <c r="U575" s="9">
        <v>240</v>
      </c>
      <c r="V575" s="9">
        <v>224</v>
      </c>
      <c r="W575" s="79">
        <v>255</v>
      </c>
      <c r="X575" s="60"/>
      <c r="Y575" s="9">
        <v>264</v>
      </c>
      <c r="Z575" s="9">
        <v>268</v>
      </c>
      <c r="AA575" s="9">
        <v>236</v>
      </c>
      <c r="AB575" s="79">
        <v>226</v>
      </c>
      <c r="AC575" s="60"/>
    </row>
    <row r="576" spans="3:29" ht="12.75" hidden="1" outlineLevel="2" collapsed="1">
      <c r="C576" s="64"/>
      <c r="D576" s="64"/>
      <c r="E576" s="72"/>
      <c r="F576" s="73"/>
      <c r="G576" s="73"/>
      <c r="H576" s="73"/>
      <c r="I576" s="73"/>
      <c r="J576" s="73"/>
      <c r="K576" s="72"/>
      <c r="L576" s="72"/>
      <c r="M576" s="77" t="s">
        <v>32</v>
      </c>
      <c r="N576" s="71"/>
      <c r="O576" s="71"/>
      <c r="P576" s="71"/>
      <c r="Q576" s="71"/>
      <c r="R576" s="71"/>
      <c r="S576" s="71"/>
      <c r="T576" s="71"/>
      <c r="U576" s="11">
        <v>240</v>
      </c>
      <c r="V576" s="11">
        <v>224</v>
      </c>
      <c r="W576" s="81">
        <v>255</v>
      </c>
      <c r="X576" s="60"/>
      <c r="Y576" s="11">
        <v>264</v>
      </c>
      <c r="Z576" s="11">
        <v>268</v>
      </c>
      <c r="AA576" s="11">
        <v>236</v>
      </c>
      <c r="AB576" s="81">
        <v>226</v>
      </c>
      <c r="AC576" s="60"/>
    </row>
    <row r="577" spans="3:29" ht="12.75" hidden="1" outlineLevel="2">
      <c r="C577" s="64"/>
      <c r="D577" s="64"/>
      <c r="E577" s="72"/>
      <c r="F577" s="73"/>
      <c r="G577" s="73"/>
      <c r="H577" s="73"/>
      <c r="I577" s="73"/>
      <c r="J577" s="73"/>
      <c r="K577" s="72"/>
      <c r="L577" s="77" t="s">
        <v>319</v>
      </c>
      <c r="M577" s="77" t="s">
        <v>320</v>
      </c>
      <c r="N577" s="71"/>
      <c r="O577" s="71"/>
      <c r="P577" s="71"/>
      <c r="Q577" s="71"/>
      <c r="R577" s="71"/>
      <c r="S577" s="71"/>
      <c r="T577" s="71"/>
      <c r="U577" s="9">
        <v>13</v>
      </c>
      <c r="V577" s="9">
        <v>17</v>
      </c>
      <c r="W577" s="79">
        <v>6</v>
      </c>
      <c r="X577" s="60"/>
      <c r="Y577" s="9">
        <v>2</v>
      </c>
      <c r="Z577" s="10"/>
      <c r="AA577" s="10"/>
      <c r="AB577" s="80"/>
      <c r="AC577" s="60"/>
    </row>
    <row r="578" spans="3:29" ht="12.75" hidden="1" outlineLevel="2" collapsed="1">
      <c r="C578" s="64"/>
      <c r="D578" s="64"/>
      <c r="E578" s="72"/>
      <c r="F578" s="73"/>
      <c r="G578" s="73"/>
      <c r="H578" s="73"/>
      <c r="I578" s="73"/>
      <c r="J578" s="73"/>
      <c r="K578" s="72"/>
      <c r="L578" s="72"/>
      <c r="M578" s="77" t="s">
        <v>32</v>
      </c>
      <c r="N578" s="71"/>
      <c r="O578" s="71"/>
      <c r="P578" s="71"/>
      <c r="Q578" s="71"/>
      <c r="R578" s="71"/>
      <c r="S578" s="71"/>
      <c r="T578" s="71"/>
      <c r="U578" s="11">
        <v>13</v>
      </c>
      <c r="V578" s="11">
        <v>17</v>
      </c>
      <c r="W578" s="81">
        <v>6</v>
      </c>
      <c r="X578" s="60"/>
      <c r="Y578" s="11">
        <v>2</v>
      </c>
      <c r="Z578" s="12"/>
      <c r="AA578" s="12"/>
      <c r="AB578" s="82"/>
      <c r="AC578" s="60"/>
    </row>
    <row r="579" spans="3:29" ht="12.75" hidden="1" outlineLevel="2">
      <c r="C579" s="64"/>
      <c r="D579" s="64"/>
      <c r="E579" s="72"/>
      <c r="F579" s="73"/>
      <c r="G579" s="73"/>
      <c r="H579" s="73"/>
      <c r="I579" s="73"/>
      <c r="J579" s="73"/>
      <c r="K579" s="72"/>
      <c r="L579" s="77" t="s">
        <v>119</v>
      </c>
      <c r="M579" s="83" t="s">
        <v>120</v>
      </c>
      <c r="N579" s="71"/>
      <c r="O579" s="71"/>
      <c r="P579" s="71"/>
      <c r="Q579" s="71"/>
      <c r="R579" s="71"/>
      <c r="S579" s="71"/>
      <c r="T579" s="71"/>
      <c r="U579" s="9">
        <v>1</v>
      </c>
      <c r="V579" s="9">
        <v>1</v>
      </c>
      <c r="W579" s="79">
        <v>2</v>
      </c>
      <c r="X579" s="60"/>
      <c r="Y579" s="10"/>
      <c r="Z579" s="10"/>
      <c r="AA579" s="9">
        <v>1</v>
      </c>
      <c r="AB579" s="80"/>
      <c r="AC579" s="60"/>
    </row>
    <row r="580" spans="3:29" ht="12.75" hidden="1" outlineLevel="2" collapsed="1">
      <c r="C580" s="64"/>
      <c r="D580" s="64"/>
      <c r="E580" s="72"/>
      <c r="F580" s="73"/>
      <c r="G580" s="73"/>
      <c r="H580" s="73"/>
      <c r="I580" s="73"/>
      <c r="J580" s="73"/>
      <c r="K580" s="72"/>
      <c r="L580" s="72"/>
      <c r="M580" s="77" t="s">
        <v>37</v>
      </c>
      <c r="N580" s="71"/>
      <c r="O580" s="71"/>
      <c r="P580" s="71"/>
      <c r="Q580" s="71"/>
      <c r="R580" s="71"/>
      <c r="S580" s="71"/>
      <c r="T580" s="71"/>
      <c r="U580" s="11">
        <v>1</v>
      </c>
      <c r="V580" s="11">
        <v>1</v>
      </c>
      <c r="W580" s="81">
        <v>1</v>
      </c>
      <c r="X580" s="60"/>
      <c r="Y580" s="12"/>
      <c r="Z580" s="12"/>
      <c r="AA580" s="12"/>
      <c r="AB580" s="82"/>
      <c r="AC580" s="60"/>
    </row>
    <row r="581" spans="3:29" ht="12.75" hidden="1" outlineLevel="2" collapsed="1">
      <c r="C581" s="64"/>
      <c r="D581" s="64"/>
      <c r="E581" s="72"/>
      <c r="F581" s="73"/>
      <c r="G581" s="73"/>
      <c r="H581" s="73"/>
      <c r="I581" s="73"/>
      <c r="J581" s="73"/>
      <c r="K581" s="72"/>
      <c r="L581" s="72"/>
      <c r="M581" s="77" t="s">
        <v>61</v>
      </c>
      <c r="N581" s="71"/>
      <c r="O581" s="71"/>
      <c r="P581" s="71"/>
      <c r="Q581" s="71"/>
      <c r="R581" s="71"/>
      <c r="S581" s="71"/>
      <c r="T581" s="71"/>
      <c r="U581" s="12"/>
      <c r="V581" s="12"/>
      <c r="W581" s="81">
        <v>1</v>
      </c>
      <c r="X581" s="60"/>
      <c r="Y581" s="12"/>
      <c r="Z581" s="12"/>
      <c r="AA581" s="12"/>
      <c r="AB581" s="82"/>
      <c r="AC581" s="60"/>
    </row>
    <row r="582" spans="3:29" ht="12.75" hidden="1" outlineLevel="2" collapsed="1">
      <c r="C582" s="64"/>
      <c r="D582" s="64"/>
      <c r="E582" s="72"/>
      <c r="F582" s="73"/>
      <c r="G582" s="73"/>
      <c r="H582" s="73"/>
      <c r="I582" s="73"/>
      <c r="J582" s="73"/>
      <c r="K582" s="72"/>
      <c r="L582" s="72"/>
      <c r="M582" s="77" t="s">
        <v>81</v>
      </c>
      <c r="N582" s="71"/>
      <c r="O582" s="71"/>
      <c r="P582" s="71"/>
      <c r="Q582" s="71"/>
      <c r="R582" s="71"/>
      <c r="S582" s="71"/>
      <c r="T582" s="71"/>
      <c r="U582" s="12"/>
      <c r="V582" s="12"/>
      <c r="W582" s="82"/>
      <c r="X582" s="60"/>
      <c r="Y582" s="12"/>
      <c r="Z582" s="12"/>
      <c r="AA582" s="11">
        <v>1</v>
      </c>
      <c r="AB582" s="82"/>
      <c r="AC582" s="60"/>
    </row>
    <row r="583" spans="3:29" ht="12.75" hidden="1" outlineLevel="2">
      <c r="C583" s="64"/>
      <c r="D583" s="64"/>
      <c r="E583" s="72"/>
      <c r="F583" s="73"/>
      <c r="G583" s="73"/>
      <c r="H583" s="73"/>
      <c r="I583" s="73"/>
      <c r="J583" s="73"/>
      <c r="K583" s="72"/>
      <c r="L583" s="77" t="s">
        <v>121</v>
      </c>
      <c r="M583" s="77" t="s">
        <v>122</v>
      </c>
      <c r="N583" s="71"/>
      <c r="O583" s="71"/>
      <c r="P583" s="71"/>
      <c r="Q583" s="71"/>
      <c r="R583" s="71"/>
      <c r="S583" s="71"/>
      <c r="T583" s="71"/>
      <c r="U583" s="9">
        <v>182</v>
      </c>
      <c r="V583" s="9">
        <v>195</v>
      </c>
      <c r="W583" s="79">
        <v>190</v>
      </c>
      <c r="X583" s="60"/>
      <c r="Y583" s="9">
        <v>65</v>
      </c>
      <c r="Z583" s="9">
        <v>57</v>
      </c>
      <c r="AA583" s="9">
        <v>70</v>
      </c>
      <c r="AB583" s="79">
        <v>60</v>
      </c>
      <c r="AC583" s="60"/>
    </row>
    <row r="584" spans="3:29" ht="12.75" hidden="1" outlineLevel="2" collapsed="1">
      <c r="C584" s="64"/>
      <c r="D584" s="64"/>
      <c r="E584" s="72"/>
      <c r="F584" s="73"/>
      <c r="G584" s="73"/>
      <c r="H584" s="73"/>
      <c r="I584" s="73"/>
      <c r="J584" s="73"/>
      <c r="K584" s="72"/>
      <c r="L584" s="72"/>
      <c r="M584" s="77" t="s">
        <v>37</v>
      </c>
      <c r="N584" s="71"/>
      <c r="O584" s="71"/>
      <c r="P584" s="71"/>
      <c r="Q584" s="71"/>
      <c r="R584" s="71"/>
      <c r="S584" s="71"/>
      <c r="T584" s="71"/>
      <c r="U584" s="11">
        <v>182</v>
      </c>
      <c r="V584" s="11">
        <v>195</v>
      </c>
      <c r="W584" s="81">
        <v>190</v>
      </c>
      <c r="X584" s="60"/>
      <c r="Y584" s="11">
        <v>65</v>
      </c>
      <c r="Z584" s="11">
        <v>57</v>
      </c>
      <c r="AA584" s="11">
        <v>70</v>
      </c>
      <c r="AB584" s="81">
        <v>60</v>
      </c>
      <c r="AC584" s="60"/>
    </row>
    <row r="585" spans="3:29" ht="12.75" hidden="1" outlineLevel="2">
      <c r="C585" s="64"/>
      <c r="D585" s="64"/>
      <c r="E585" s="72"/>
      <c r="F585" s="73"/>
      <c r="G585" s="73"/>
      <c r="H585" s="73"/>
      <c r="I585" s="73"/>
      <c r="J585" s="73"/>
      <c r="K585" s="72"/>
      <c r="L585" s="77" t="s">
        <v>123</v>
      </c>
      <c r="M585" s="77" t="s">
        <v>124</v>
      </c>
      <c r="N585" s="71"/>
      <c r="O585" s="71"/>
      <c r="P585" s="71"/>
      <c r="Q585" s="71"/>
      <c r="R585" s="71"/>
      <c r="S585" s="71"/>
      <c r="T585" s="71"/>
      <c r="U585" s="9">
        <v>110</v>
      </c>
      <c r="V585" s="9">
        <v>121</v>
      </c>
      <c r="W585" s="79">
        <v>131</v>
      </c>
      <c r="X585" s="60"/>
      <c r="Y585" s="9">
        <v>126</v>
      </c>
      <c r="Z585" s="9">
        <v>103</v>
      </c>
      <c r="AA585" s="9">
        <v>90</v>
      </c>
      <c r="AB585" s="79">
        <v>93</v>
      </c>
      <c r="AC585" s="60"/>
    </row>
    <row r="586" spans="3:29" ht="12.75" hidden="1" outlineLevel="2" collapsed="1">
      <c r="C586" s="64"/>
      <c r="D586" s="64"/>
      <c r="E586" s="72"/>
      <c r="F586" s="73"/>
      <c r="G586" s="73"/>
      <c r="H586" s="73"/>
      <c r="I586" s="73"/>
      <c r="J586" s="73"/>
      <c r="K586" s="72"/>
      <c r="L586" s="72"/>
      <c r="M586" s="77" t="s">
        <v>37</v>
      </c>
      <c r="N586" s="71"/>
      <c r="O586" s="71"/>
      <c r="P586" s="71"/>
      <c r="Q586" s="71"/>
      <c r="R586" s="71"/>
      <c r="S586" s="71"/>
      <c r="T586" s="71"/>
      <c r="U586" s="11">
        <v>110</v>
      </c>
      <c r="V586" s="11">
        <v>121</v>
      </c>
      <c r="W586" s="81">
        <v>131</v>
      </c>
      <c r="X586" s="60"/>
      <c r="Y586" s="11">
        <v>126</v>
      </c>
      <c r="Z586" s="11">
        <v>103</v>
      </c>
      <c r="AA586" s="11">
        <v>90</v>
      </c>
      <c r="AB586" s="81">
        <v>93</v>
      </c>
      <c r="AC586" s="60"/>
    </row>
    <row r="587" spans="3:29" ht="12.75" hidden="1" outlineLevel="2">
      <c r="C587" s="64"/>
      <c r="D587" s="64"/>
      <c r="E587" s="72"/>
      <c r="F587" s="73"/>
      <c r="G587" s="73"/>
      <c r="H587" s="73"/>
      <c r="I587" s="73"/>
      <c r="J587" s="73"/>
      <c r="K587" s="72"/>
      <c r="L587" s="77" t="s">
        <v>321</v>
      </c>
      <c r="M587" s="77" t="s">
        <v>322</v>
      </c>
      <c r="N587" s="71"/>
      <c r="O587" s="71"/>
      <c r="P587" s="71"/>
      <c r="Q587" s="71"/>
      <c r="R587" s="71"/>
      <c r="S587" s="71"/>
      <c r="T587" s="71"/>
      <c r="U587" s="9">
        <v>4</v>
      </c>
      <c r="V587" s="9">
        <v>2</v>
      </c>
      <c r="W587" s="79">
        <v>2</v>
      </c>
      <c r="X587" s="60"/>
      <c r="Y587" s="10"/>
      <c r="Z587" s="10"/>
      <c r="AA587" s="10"/>
      <c r="AB587" s="80"/>
      <c r="AC587" s="60"/>
    </row>
    <row r="588" spans="3:29" ht="12.75" hidden="1" outlineLevel="2" collapsed="1">
      <c r="C588" s="64"/>
      <c r="D588" s="64"/>
      <c r="E588" s="72"/>
      <c r="F588" s="73"/>
      <c r="G588" s="73"/>
      <c r="H588" s="73"/>
      <c r="I588" s="73"/>
      <c r="J588" s="73"/>
      <c r="K588" s="72"/>
      <c r="L588" s="72"/>
      <c r="M588" s="77" t="s">
        <v>37</v>
      </c>
      <c r="N588" s="71"/>
      <c r="O588" s="71"/>
      <c r="P588" s="71"/>
      <c r="Q588" s="71"/>
      <c r="R588" s="71"/>
      <c r="S588" s="71"/>
      <c r="T588" s="71"/>
      <c r="U588" s="11">
        <v>4</v>
      </c>
      <c r="V588" s="11">
        <v>2</v>
      </c>
      <c r="W588" s="81">
        <v>2</v>
      </c>
      <c r="X588" s="60"/>
      <c r="Y588" s="12"/>
      <c r="Z588" s="12"/>
      <c r="AA588" s="12"/>
      <c r="AB588" s="82"/>
      <c r="AC588" s="60"/>
    </row>
    <row r="589" spans="3:29" ht="12.75" hidden="1" outlineLevel="2">
      <c r="C589" s="64"/>
      <c r="D589" s="64"/>
      <c r="E589" s="72"/>
      <c r="F589" s="73"/>
      <c r="G589" s="73"/>
      <c r="H589" s="73"/>
      <c r="I589" s="73"/>
      <c r="J589" s="73"/>
      <c r="K589" s="72"/>
      <c r="L589" s="77" t="s">
        <v>231</v>
      </c>
      <c r="M589" s="77" t="s">
        <v>232</v>
      </c>
      <c r="N589" s="71"/>
      <c r="O589" s="71"/>
      <c r="P589" s="71"/>
      <c r="Q589" s="71"/>
      <c r="R589" s="71"/>
      <c r="S589" s="71"/>
      <c r="T589" s="71"/>
      <c r="U589" s="9">
        <v>5</v>
      </c>
      <c r="V589" s="9">
        <v>18</v>
      </c>
      <c r="W589" s="79">
        <v>20</v>
      </c>
      <c r="X589" s="60"/>
      <c r="Y589" s="9">
        <v>25</v>
      </c>
      <c r="Z589" s="9">
        <v>11</v>
      </c>
      <c r="AA589" s="9">
        <v>6</v>
      </c>
      <c r="AB589" s="79">
        <v>3</v>
      </c>
      <c r="AC589" s="60"/>
    </row>
    <row r="590" spans="3:29" ht="12.75" hidden="1" outlineLevel="2" collapsed="1">
      <c r="C590" s="64"/>
      <c r="D590" s="64"/>
      <c r="E590" s="72"/>
      <c r="F590" s="73"/>
      <c r="G590" s="73"/>
      <c r="H590" s="73"/>
      <c r="I590" s="73"/>
      <c r="J590" s="73"/>
      <c r="K590" s="72"/>
      <c r="L590" s="72"/>
      <c r="M590" s="77" t="s">
        <v>37</v>
      </c>
      <c r="N590" s="71"/>
      <c r="O590" s="71"/>
      <c r="P590" s="71"/>
      <c r="Q590" s="71"/>
      <c r="R590" s="71"/>
      <c r="S590" s="71"/>
      <c r="T590" s="71"/>
      <c r="U590" s="11">
        <v>5</v>
      </c>
      <c r="V590" s="11">
        <v>18</v>
      </c>
      <c r="W590" s="81">
        <v>20</v>
      </c>
      <c r="X590" s="60"/>
      <c r="Y590" s="11">
        <v>25</v>
      </c>
      <c r="Z590" s="11">
        <v>11</v>
      </c>
      <c r="AA590" s="11">
        <v>6</v>
      </c>
      <c r="AB590" s="81">
        <v>3</v>
      </c>
      <c r="AC590" s="60"/>
    </row>
    <row r="591" spans="3:29" ht="12.75" hidden="1" outlineLevel="2">
      <c r="C591" s="64"/>
      <c r="D591" s="64"/>
      <c r="E591" s="72"/>
      <c r="F591" s="73"/>
      <c r="G591" s="73"/>
      <c r="H591" s="73"/>
      <c r="I591" s="73"/>
      <c r="J591" s="73"/>
      <c r="K591" s="72"/>
      <c r="L591" s="77" t="s">
        <v>125</v>
      </c>
      <c r="M591" s="77" t="s">
        <v>126</v>
      </c>
      <c r="N591" s="71"/>
      <c r="O591" s="71"/>
      <c r="P591" s="71"/>
      <c r="Q591" s="71"/>
      <c r="R591" s="71"/>
      <c r="S591" s="71"/>
      <c r="T591" s="71"/>
      <c r="U591" s="9">
        <v>69</v>
      </c>
      <c r="V591" s="9">
        <v>57</v>
      </c>
      <c r="W591" s="79">
        <v>50</v>
      </c>
      <c r="X591" s="60"/>
      <c r="Y591" s="9">
        <v>33</v>
      </c>
      <c r="Z591" s="9">
        <v>25</v>
      </c>
      <c r="AA591" s="9">
        <v>23</v>
      </c>
      <c r="AB591" s="79">
        <v>28</v>
      </c>
      <c r="AC591" s="60"/>
    </row>
    <row r="592" spans="3:29" ht="12.75" hidden="1" outlineLevel="2" collapsed="1">
      <c r="C592" s="64"/>
      <c r="D592" s="64"/>
      <c r="E592" s="72"/>
      <c r="F592" s="73"/>
      <c r="G592" s="73"/>
      <c r="H592" s="73"/>
      <c r="I592" s="73"/>
      <c r="J592" s="73"/>
      <c r="K592" s="72"/>
      <c r="L592" s="72"/>
      <c r="M592" s="77" t="s">
        <v>37</v>
      </c>
      <c r="N592" s="71"/>
      <c r="O592" s="71"/>
      <c r="P592" s="71"/>
      <c r="Q592" s="71"/>
      <c r="R592" s="71"/>
      <c r="S592" s="71"/>
      <c r="T592" s="71"/>
      <c r="U592" s="11">
        <v>69</v>
      </c>
      <c r="V592" s="11">
        <v>57</v>
      </c>
      <c r="W592" s="81">
        <v>50</v>
      </c>
      <c r="X592" s="60"/>
      <c r="Y592" s="11">
        <v>33</v>
      </c>
      <c r="Z592" s="11">
        <v>25</v>
      </c>
      <c r="AA592" s="11">
        <v>23</v>
      </c>
      <c r="AB592" s="81">
        <v>28</v>
      </c>
      <c r="AC592" s="60"/>
    </row>
    <row r="593" spans="3:29" ht="12.75" hidden="1" outlineLevel="2">
      <c r="C593" s="64"/>
      <c r="D593" s="64"/>
      <c r="E593" s="72"/>
      <c r="F593" s="73"/>
      <c r="G593" s="73"/>
      <c r="H593" s="73"/>
      <c r="I593" s="73"/>
      <c r="J593" s="73"/>
      <c r="K593" s="72"/>
      <c r="L593" s="77" t="s">
        <v>127</v>
      </c>
      <c r="M593" s="77" t="s">
        <v>128</v>
      </c>
      <c r="N593" s="71"/>
      <c r="O593" s="71"/>
      <c r="P593" s="71"/>
      <c r="Q593" s="71"/>
      <c r="R593" s="71"/>
      <c r="S593" s="71"/>
      <c r="T593" s="71"/>
      <c r="U593" s="9">
        <v>61</v>
      </c>
      <c r="V593" s="9">
        <v>69</v>
      </c>
      <c r="W593" s="79">
        <v>89</v>
      </c>
      <c r="X593" s="60"/>
      <c r="Y593" s="9">
        <v>135</v>
      </c>
      <c r="Z593" s="9">
        <v>150</v>
      </c>
      <c r="AA593" s="9">
        <v>181</v>
      </c>
      <c r="AB593" s="79">
        <v>215</v>
      </c>
      <c r="AC593" s="60"/>
    </row>
    <row r="594" spans="3:29" ht="12.75" hidden="1" outlineLevel="2" collapsed="1">
      <c r="C594" s="64"/>
      <c r="D594" s="64"/>
      <c r="E594" s="72"/>
      <c r="F594" s="73"/>
      <c r="G594" s="73"/>
      <c r="H594" s="73"/>
      <c r="I594" s="73"/>
      <c r="J594" s="73"/>
      <c r="K594" s="72"/>
      <c r="L594" s="72"/>
      <c r="M594" s="77" t="s">
        <v>37</v>
      </c>
      <c r="N594" s="71"/>
      <c r="O594" s="71"/>
      <c r="P594" s="71"/>
      <c r="Q594" s="71"/>
      <c r="R594" s="71"/>
      <c r="S594" s="71"/>
      <c r="T594" s="71"/>
      <c r="U594" s="11">
        <v>61</v>
      </c>
      <c r="V594" s="11">
        <v>69</v>
      </c>
      <c r="W594" s="81">
        <v>89</v>
      </c>
      <c r="X594" s="60"/>
      <c r="Y594" s="11">
        <v>135</v>
      </c>
      <c r="Z594" s="11">
        <v>150</v>
      </c>
      <c r="AA594" s="11">
        <v>181</v>
      </c>
      <c r="AB594" s="81">
        <v>215</v>
      </c>
      <c r="AC594" s="60"/>
    </row>
    <row r="595" spans="3:29" ht="12.75" hidden="1" outlineLevel="2">
      <c r="C595" s="64"/>
      <c r="D595" s="64"/>
      <c r="E595" s="72"/>
      <c r="F595" s="73"/>
      <c r="G595" s="73"/>
      <c r="H595" s="73"/>
      <c r="I595" s="73"/>
      <c r="J595" s="73"/>
      <c r="K595" s="72"/>
      <c r="L595" s="77" t="s">
        <v>129</v>
      </c>
      <c r="M595" s="77" t="s">
        <v>130</v>
      </c>
      <c r="N595" s="71"/>
      <c r="O595" s="71"/>
      <c r="P595" s="71"/>
      <c r="Q595" s="71"/>
      <c r="R595" s="71"/>
      <c r="S595" s="71"/>
      <c r="T595" s="71"/>
      <c r="U595" s="9">
        <v>279</v>
      </c>
      <c r="V595" s="9">
        <v>270</v>
      </c>
      <c r="W595" s="79">
        <v>235</v>
      </c>
      <c r="X595" s="60"/>
      <c r="Y595" s="9">
        <v>220</v>
      </c>
      <c r="Z595" s="9">
        <v>209</v>
      </c>
      <c r="AA595" s="9">
        <v>187</v>
      </c>
      <c r="AB595" s="79">
        <v>168</v>
      </c>
      <c r="AC595" s="60"/>
    </row>
    <row r="596" spans="3:29" ht="12.75" hidden="1" outlineLevel="2" collapsed="1">
      <c r="C596" s="64"/>
      <c r="D596" s="64"/>
      <c r="E596" s="72"/>
      <c r="F596" s="73"/>
      <c r="G596" s="73"/>
      <c r="H596" s="73"/>
      <c r="I596" s="73"/>
      <c r="J596" s="73"/>
      <c r="K596" s="72"/>
      <c r="L596" s="72"/>
      <c r="M596" s="77" t="s">
        <v>37</v>
      </c>
      <c r="N596" s="71"/>
      <c r="O596" s="71"/>
      <c r="P596" s="71"/>
      <c r="Q596" s="71"/>
      <c r="R596" s="71"/>
      <c r="S596" s="71"/>
      <c r="T596" s="71"/>
      <c r="U596" s="11">
        <v>279</v>
      </c>
      <c r="V596" s="11">
        <v>270</v>
      </c>
      <c r="W596" s="81">
        <v>235</v>
      </c>
      <c r="X596" s="60"/>
      <c r="Y596" s="11">
        <v>220</v>
      </c>
      <c r="Z596" s="11">
        <v>209</v>
      </c>
      <c r="AA596" s="11">
        <v>187</v>
      </c>
      <c r="AB596" s="81">
        <v>168</v>
      </c>
      <c r="AC596" s="60"/>
    </row>
    <row r="597" spans="3:29" ht="12.75" hidden="1" outlineLevel="2">
      <c r="C597" s="64"/>
      <c r="D597" s="64"/>
      <c r="E597" s="72"/>
      <c r="F597" s="73"/>
      <c r="G597" s="73"/>
      <c r="H597" s="73"/>
      <c r="I597" s="73"/>
      <c r="J597" s="73"/>
      <c r="K597" s="72"/>
      <c r="L597" s="77" t="s">
        <v>131</v>
      </c>
      <c r="M597" s="77" t="s">
        <v>132</v>
      </c>
      <c r="N597" s="71"/>
      <c r="O597" s="71"/>
      <c r="P597" s="71"/>
      <c r="Q597" s="71"/>
      <c r="R597" s="71"/>
      <c r="S597" s="71"/>
      <c r="T597" s="71"/>
      <c r="U597" s="9">
        <v>24</v>
      </c>
      <c r="V597" s="9">
        <v>23</v>
      </c>
      <c r="W597" s="79">
        <v>14</v>
      </c>
      <c r="X597" s="60"/>
      <c r="Y597" s="9">
        <v>11</v>
      </c>
      <c r="Z597" s="9">
        <v>14</v>
      </c>
      <c r="AA597" s="9">
        <v>16</v>
      </c>
      <c r="AB597" s="79">
        <v>6</v>
      </c>
      <c r="AC597" s="60"/>
    </row>
    <row r="598" spans="3:29" ht="12.75" hidden="1" outlineLevel="2" collapsed="1">
      <c r="C598" s="64"/>
      <c r="D598" s="64"/>
      <c r="E598" s="72"/>
      <c r="F598" s="73"/>
      <c r="G598" s="73"/>
      <c r="H598" s="73"/>
      <c r="I598" s="73"/>
      <c r="J598" s="73"/>
      <c r="K598" s="72"/>
      <c r="L598" s="72"/>
      <c r="M598" s="77" t="s">
        <v>37</v>
      </c>
      <c r="N598" s="71"/>
      <c r="O598" s="71"/>
      <c r="P598" s="71"/>
      <c r="Q598" s="71"/>
      <c r="R598" s="71"/>
      <c r="S598" s="71"/>
      <c r="T598" s="71"/>
      <c r="U598" s="11">
        <v>24</v>
      </c>
      <c r="V598" s="11">
        <v>23</v>
      </c>
      <c r="W598" s="81">
        <v>14</v>
      </c>
      <c r="X598" s="60"/>
      <c r="Y598" s="11">
        <v>11</v>
      </c>
      <c r="Z598" s="11">
        <v>14</v>
      </c>
      <c r="AA598" s="11">
        <v>16</v>
      </c>
      <c r="AB598" s="81">
        <v>6</v>
      </c>
      <c r="AC598" s="60"/>
    </row>
    <row r="599" spans="3:29" ht="12.75" hidden="1" outlineLevel="2">
      <c r="C599" s="64"/>
      <c r="D599" s="64"/>
      <c r="E599" s="72"/>
      <c r="F599" s="73"/>
      <c r="G599" s="73"/>
      <c r="H599" s="73"/>
      <c r="I599" s="73"/>
      <c r="J599" s="73"/>
      <c r="K599" s="72"/>
      <c r="L599" s="77" t="s">
        <v>133</v>
      </c>
      <c r="M599" s="77" t="s">
        <v>134</v>
      </c>
      <c r="N599" s="71"/>
      <c r="O599" s="71"/>
      <c r="P599" s="71"/>
      <c r="Q599" s="71"/>
      <c r="R599" s="71"/>
      <c r="S599" s="71"/>
      <c r="T599" s="71"/>
      <c r="U599" s="9">
        <v>264</v>
      </c>
      <c r="V599" s="9">
        <v>263</v>
      </c>
      <c r="W599" s="79">
        <v>232</v>
      </c>
      <c r="X599" s="60"/>
      <c r="Y599" s="9">
        <v>200</v>
      </c>
      <c r="Z599" s="9">
        <v>182</v>
      </c>
      <c r="AA599" s="9">
        <v>168</v>
      </c>
      <c r="AB599" s="79">
        <v>151</v>
      </c>
      <c r="AC599" s="60"/>
    </row>
    <row r="600" spans="3:29" ht="12.75" hidden="1" outlineLevel="2" collapsed="1">
      <c r="C600" s="64"/>
      <c r="D600" s="64"/>
      <c r="E600" s="72"/>
      <c r="F600" s="73"/>
      <c r="G600" s="73"/>
      <c r="H600" s="73"/>
      <c r="I600" s="73"/>
      <c r="J600" s="73"/>
      <c r="K600" s="72"/>
      <c r="L600" s="72"/>
      <c r="M600" s="77" t="s">
        <v>37</v>
      </c>
      <c r="N600" s="71"/>
      <c r="O600" s="71"/>
      <c r="P600" s="71"/>
      <c r="Q600" s="71"/>
      <c r="R600" s="71"/>
      <c r="S600" s="71"/>
      <c r="T600" s="71"/>
      <c r="U600" s="11">
        <v>264</v>
      </c>
      <c r="V600" s="11">
        <v>263</v>
      </c>
      <c r="W600" s="81">
        <v>232</v>
      </c>
      <c r="X600" s="60"/>
      <c r="Y600" s="11">
        <v>200</v>
      </c>
      <c r="Z600" s="11">
        <v>182</v>
      </c>
      <c r="AA600" s="11">
        <v>168</v>
      </c>
      <c r="AB600" s="81">
        <v>151</v>
      </c>
      <c r="AC600" s="60"/>
    </row>
    <row r="601" spans="3:29" ht="12.75" hidden="1" outlineLevel="2">
      <c r="C601" s="64"/>
      <c r="D601" s="64"/>
      <c r="E601" s="72"/>
      <c r="F601" s="73"/>
      <c r="G601" s="73"/>
      <c r="H601" s="73"/>
      <c r="I601" s="73"/>
      <c r="J601" s="73"/>
      <c r="K601" s="72"/>
      <c r="L601" s="77" t="s">
        <v>137</v>
      </c>
      <c r="M601" s="77" t="s">
        <v>138</v>
      </c>
      <c r="N601" s="71"/>
      <c r="O601" s="71"/>
      <c r="P601" s="71"/>
      <c r="Q601" s="71"/>
      <c r="R601" s="71"/>
      <c r="S601" s="71"/>
      <c r="T601" s="71"/>
      <c r="U601" s="9">
        <v>436</v>
      </c>
      <c r="V601" s="9">
        <v>469</v>
      </c>
      <c r="W601" s="79">
        <v>472</v>
      </c>
      <c r="X601" s="60"/>
      <c r="Y601" s="9">
        <v>396</v>
      </c>
      <c r="Z601" s="9">
        <v>240</v>
      </c>
      <c r="AA601" s="9">
        <v>148</v>
      </c>
      <c r="AB601" s="79">
        <v>105</v>
      </c>
      <c r="AC601" s="60"/>
    </row>
    <row r="602" spans="3:29" ht="12.75" hidden="1" outlineLevel="2" collapsed="1">
      <c r="C602" s="64"/>
      <c r="D602" s="64"/>
      <c r="E602" s="72"/>
      <c r="F602" s="73"/>
      <c r="G602" s="73"/>
      <c r="H602" s="73"/>
      <c r="I602" s="73"/>
      <c r="J602" s="73"/>
      <c r="K602" s="72"/>
      <c r="L602" s="72"/>
      <c r="M602" s="77" t="s">
        <v>37</v>
      </c>
      <c r="N602" s="71"/>
      <c r="O602" s="71"/>
      <c r="P602" s="71"/>
      <c r="Q602" s="71"/>
      <c r="R602" s="71"/>
      <c r="S602" s="71"/>
      <c r="T602" s="71"/>
      <c r="U602" s="11">
        <v>436</v>
      </c>
      <c r="V602" s="11">
        <v>469</v>
      </c>
      <c r="W602" s="81">
        <v>472</v>
      </c>
      <c r="X602" s="60"/>
      <c r="Y602" s="11">
        <v>396</v>
      </c>
      <c r="Z602" s="11">
        <v>240</v>
      </c>
      <c r="AA602" s="11">
        <v>148</v>
      </c>
      <c r="AB602" s="81">
        <v>105</v>
      </c>
      <c r="AC602" s="60"/>
    </row>
    <row r="603" spans="3:29" ht="12.75" hidden="1" outlineLevel="2">
      <c r="C603" s="64"/>
      <c r="D603" s="64"/>
      <c r="E603" s="72"/>
      <c r="F603" s="73"/>
      <c r="G603" s="73"/>
      <c r="H603" s="73"/>
      <c r="I603" s="73"/>
      <c r="J603" s="73"/>
      <c r="K603" s="72"/>
      <c r="L603" s="77" t="s">
        <v>139</v>
      </c>
      <c r="M603" s="77" t="s">
        <v>140</v>
      </c>
      <c r="N603" s="71"/>
      <c r="O603" s="71"/>
      <c r="P603" s="71"/>
      <c r="Q603" s="71"/>
      <c r="R603" s="71"/>
      <c r="S603" s="71"/>
      <c r="T603" s="71"/>
      <c r="U603" s="9">
        <v>15</v>
      </c>
      <c r="V603" s="9">
        <v>17</v>
      </c>
      <c r="W603" s="79">
        <v>20</v>
      </c>
      <c r="X603" s="60"/>
      <c r="Y603" s="9">
        <v>14</v>
      </c>
      <c r="Z603" s="9">
        <v>11</v>
      </c>
      <c r="AA603" s="9">
        <v>10</v>
      </c>
      <c r="AB603" s="79">
        <v>11</v>
      </c>
      <c r="AC603" s="60"/>
    </row>
    <row r="604" spans="3:29" ht="12.75" hidden="1" outlineLevel="2" collapsed="1">
      <c r="C604" s="64"/>
      <c r="D604" s="64"/>
      <c r="E604" s="72"/>
      <c r="F604" s="73"/>
      <c r="G604" s="73"/>
      <c r="H604" s="73"/>
      <c r="I604" s="73"/>
      <c r="J604" s="73"/>
      <c r="K604" s="72"/>
      <c r="L604" s="72"/>
      <c r="M604" s="77" t="s">
        <v>37</v>
      </c>
      <c r="N604" s="71"/>
      <c r="O604" s="71"/>
      <c r="P604" s="71"/>
      <c r="Q604" s="71"/>
      <c r="R604" s="71"/>
      <c r="S604" s="71"/>
      <c r="T604" s="71"/>
      <c r="U604" s="11">
        <v>15</v>
      </c>
      <c r="V604" s="11">
        <v>17</v>
      </c>
      <c r="W604" s="81">
        <v>20</v>
      </c>
      <c r="X604" s="60"/>
      <c r="Y604" s="11">
        <v>14</v>
      </c>
      <c r="Z604" s="11">
        <v>11</v>
      </c>
      <c r="AA604" s="11">
        <v>10</v>
      </c>
      <c r="AB604" s="81">
        <v>11</v>
      </c>
      <c r="AC604" s="60"/>
    </row>
    <row r="605" spans="3:29" ht="12.75" hidden="1" outlineLevel="2">
      <c r="C605" s="64"/>
      <c r="D605" s="64"/>
      <c r="E605" s="72"/>
      <c r="F605" s="73"/>
      <c r="G605" s="73"/>
      <c r="H605" s="73"/>
      <c r="I605" s="73"/>
      <c r="J605" s="73"/>
      <c r="K605" s="72"/>
      <c r="L605" s="77" t="s">
        <v>141</v>
      </c>
      <c r="M605" s="77" t="s">
        <v>142</v>
      </c>
      <c r="N605" s="71"/>
      <c r="O605" s="71"/>
      <c r="P605" s="71"/>
      <c r="Q605" s="71"/>
      <c r="R605" s="71"/>
      <c r="S605" s="71"/>
      <c r="T605" s="71"/>
      <c r="U605" s="9">
        <v>26</v>
      </c>
      <c r="V605" s="9">
        <v>19</v>
      </c>
      <c r="W605" s="79">
        <v>13</v>
      </c>
      <c r="X605" s="60"/>
      <c r="Y605" s="9">
        <v>11</v>
      </c>
      <c r="Z605" s="9">
        <v>8</v>
      </c>
      <c r="AA605" s="9">
        <v>5</v>
      </c>
      <c r="AB605" s="79">
        <v>5</v>
      </c>
      <c r="AC605" s="60"/>
    </row>
    <row r="606" spans="3:29" ht="12.75" hidden="1" outlineLevel="2" collapsed="1">
      <c r="C606" s="64"/>
      <c r="D606" s="64"/>
      <c r="E606" s="72"/>
      <c r="F606" s="73"/>
      <c r="G606" s="73"/>
      <c r="H606" s="73"/>
      <c r="I606" s="73"/>
      <c r="J606" s="73"/>
      <c r="K606" s="72"/>
      <c r="L606" s="72"/>
      <c r="M606" s="77" t="s">
        <v>37</v>
      </c>
      <c r="N606" s="71"/>
      <c r="O606" s="71"/>
      <c r="P606" s="71"/>
      <c r="Q606" s="71"/>
      <c r="R606" s="71"/>
      <c r="S606" s="71"/>
      <c r="T606" s="71"/>
      <c r="U606" s="11">
        <v>26</v>
      </c>
      <c r="V606" s="11">
        <v>19</v>
      </c>
      <c r="W606" s="81">
        <v>13</v>
      </c>
      <c r="X606" s="60"/>
      <c r="Y606" s="11">
        <v>11</v>
      </c>
      <c r="Z606" s="11">
        <v>8</v>
      </c>
      <c r="AA606" s="11">
        <v>5</v>
      </c>
      <c r="AB606" s="81">
        <v>5</v>
      </c>
      <c r="AC606" s="60"/>
    </row>
    <row r="607" spans="3:29" ht="12.75" hidden="1" outlineLevel="2">
      <c r="C607" s="64"/>
      <c r="D607" s="64"/>
      <c r="E607" s="72"/>
      <c r="F607" s="73"/>
      <c r="G607" s="73"/>
      <c r="H607" s="73"/>
      <c r="I607" s="73"/>
      <c r="J607" s="73"/>
      <c r="K607" s="72"/>
      <c r="L607" s="77" t="s">
        <v>143</v>
      </c>
      <c r="M607" s="77" t="s">
        <v>144</v>
      </c>
      <c r="N607" s="71"/>
      <c r="O607" s="71"/>
      <c r="P607" s="71"/>
      <c r="Q607" s="71"/>
      <c r="R607" s="71"/>
      <c r="S607" s="71"/>
      <c r="T607" s="71"/>
      <c r="U607" s="9">
        <v>74</v>
      </c>
      <c r="V607" s="9">
        <v>81</v>
      </c>
      <c r="W607" s="79">
        <v>66</v>
      </c>
      <c r="X607" s="60"/>
      <c r="Y607" s="9">
        <v>66</v>
      </c>
      <c r="Z607" s="9">
        <v>59</v>
      </c>
      <c r="AA607" s="9">
        <v>42</v>
      </c>
      <c r="AB607" s="79">
        <v>39</v>
      </c>
      <c r="AC607" s="60"/>
    </row>
    <row r="608" spans="3:29" ht="12.75" hidden="1" outlineLevel="2" collapsed="1">
      <c r="C608" s="64"/>
      <c r="D608" s="64"/>
      <c r="E608" s="72"/>
      <c r="F608" s="73"/>
      <c r="G608" s="73"/>
      <c r="H608" s="73"/>
      <c r="I608" s="73"/>
      <c r="J608" s="73"/>
      <c r="K608" s="72"/>
      <c r="L608" s="72"/>
      <c r="M608" s="77" t="s">
        <v>37</v>
      </c>
      <c r="N608" s="71"/>
      <c r="O608" s="71"/>
      <c r="P608" s="71"/>
      <c r="Q608" s="71"/>
      <c r="R608" s="71"/>
      <c r="S608" s="71"/>
      <c r="T608" s="71"/>
      <c r="U608" s="11">
        <v>74</v>
      </c>
      <c r="V608" s="11">
        <v>81</v>
      </c>
      <c r="W608" s="81">
        <v>66</v>
      </c>
      <c r="X608" s="60"/>
      <c r="Y608" s="11">
        <v>66</v>
      </c>
      <c r="Z608" s="11">
        <v>59</v>
      </c>
      <c r="AA608" s="11">
        <v>42</v>
      </c>
      <c r="AB608" s="81">
        <v>39</v>
      </c>
      <c r="AC608" s="60"/>
    </row>
    <row r="609" spans="3:29" ht="12.75" hidden="1" outlineLevel="2">
      <c r="C609" s="64"/>
      <c r="D609" s="64"/>
      <c r="E609" s="72"/>
      <c r="F609" s="73"/>
      <c r="G609" s="73"/>
      <c r="H609" s="73"/>
      <c r="I609" s="73"/>
      <c r="J609" s="73"/>
      <c r="K609" s="72"/>
      <c r="L609" s="77" t="s">
        <v>145</v>
      </c>
      <c r="M609" s="77" t="s">
        <v>146</v>
      </c>
      <c r="N609" s="71"/>
      <c r="O609" s="71"/>
      <c r="P609" s="71"/>
      <c r="Q609" s="71"/>
      <c r="R609" s="71"/>
      <c r="S609" s="71"/>
      <c r="T609" s="71"/>
      <c r="U609" s="9">
        <v>108</v>
      </c>
      <c r="V609" s="9">
        <v>109</v>
      </c>
      <c r="W609" s="79">
        <v>115</v>
      </c>
      <c r="X609" s="60"/>
      <c r="Y609" s="9">
        <v>110</v>
      </c>
      <c r="Z609" s="9">
        <v>113</v>
      </c>
      <c r="AA609" s="9">
        <v>102</v>
      </c>
      <c r="AB609" s="79">
        <v>115</v>
      </c>
      <c r="AC609" s="60"/>
    </row>
    <row r="610" spans="3:29" ht="12.75" hidden="1" outlineLevel="2" collapsed="1">
      <c r="C610" s="64"/>
      <c r="D610" s="64"/>
      <c r="E610" s="72"/>
      <c r="F610" s="73"/>
      <c r="G610" s="73"/>
      <c r="H610" s="73"/>
      <c r="I610" s="73"/>
      <c r="J610" s="73"/>
      <c r="K610" s="72"/>
      <c r="L610" s="72"/>
      <c r="M610" s="77" t="s">
        <v>37</v>
      </c>
      <c r="N610" s="71"/>
      <c r="O610" s="71"/>
      <c r="P610" s="71"/>
      <c r="Q610" s="71"/>
      <c r="R610" s="71"/>
      <c r="S610" s="71"/>
      <c r="T610" s="71"/>
      <c r="U610" s="11">
        <v>108</v>
      </c>
      <c r="V610" s="11">
        <v>109</v>
      </c>
      <c r="W610" s="81">
        <v>115</v>
      </c>
      <c r="X610" s="60"/>
      <c r="Y610" s="11">
        <v>110</v>
      </c>
      <c r="Z610" s="11">
        <v>113</v>
      </c>
      <c r="AA610" s="11">
        <v>102</v>
      </c>
      <c r="AB610" s="81">
        <v>115</v>
      </c>
      <c r="AC610" s="60"/>
    </row>
    <row r="611" spans="3:29" ht="12.75" hidden="1" outlineLevel="2">
      <c r="C611" s="64"/>
      <c r="D611" s="64"/>
      <c r="E611" s="72"/>
      <c r="F611" s="73"/>
      <c r="G611" s="73"/>
      <c r="H611" s="73"/>
      <c r="I611" s="73"/>
      <c r="J611" s="73"/>
      <c r="K611" s="72"/>
      <c r="L611" s="77" t="s">
        <v>147</v>
      </c>
      <c r="M611" s="77" t="s">
        <v>148</v>
      </c>
      <c r="N611" s="71"/>
      <c r="O611" s="71"/>
      <c r="P611" s="71"/>
      <c r="Q611" s="71"/>
      <c r="R611" s="71"/>
      <c r="S611" s="71"/>
      <c r="T611" s="71"/>
      <c r="U611" s="9">
        <v>49</v>
      </c>
      <c r="V611" s="9">
        <v>51</v>
      </c>
      <c r="W611" s="79">
        <v>44</v>
      </c>
      <c r="X611" s="60"/>
      <c r="Y611" s="9">
        <v>36</v>
      </c>
      <c r="Z611" s="9">
        <v>31</v>
      </c>
      <c r="AA611" s="9">
        <v>28</v>
      </c>
      <c r="AB611" s="79">
        <v>29</v>
      </c>
      <c r="AC611" s="60"/>
    </row>
    <row r="612" spans="3:29" ht="12.75" hidden="1" outlineLevel="2" collapsed="1">
      <c r="C612" s="64"/>
      <c r="D612" s="64"/>
      <c r="E612" s="72"/>
      <c r="F612" s="73"/>
      <c r="G612" s="73"/>
      <c r="H612" s="73"/>
      <c r="I612" s="73"/>
      <c r="J612" s="73"/>
      <c r="K612" s="72"/>
      <c r="L612" s="72"/>
      <c r="M612" s="77" t="s">
        <v>37</v>
      </c>
      <c r="N612" s="71"/>
      <c r="O612" s="71"/>
      <c r="P612" s="71"/>
      <c r="Q612" s="71"/>
      <c r="R612" s="71"/>
      <c r="S612" s="71"/>
      <c r="T612" s="71"/>
      <c r="U612" s="11">
        <v>49</v>
      </c>
      <c r="V612" s="11">
        <v>51</v>
      </c>
      <c r="W612" s="81">
        <v>44</v>
      </c>
      <c r="X612" s="60"/>
      <c r="Y612" s="11">
        <v>36</v>
      </c>
      <c r="Z612" s="11">
        <v>31</v>
      </c>
      <c r="AA612" s="11">
        <v>28</v>
      </c>
      <c r="AB612" s="81">
        <v>29</v>
      </c>
      <c r="AC612" s="60"/>
    </row>
    <row r="613" spans="3:29" ht="12.75" hidden="1" outlineLevel="2">
      <c r="C613" s="64"/>
      <c r="D613" s="64"/>
      <c r="E613" s="72"/>
      <c r="F613" s="73"/>
      <c r="G613" s="73"/>
      <c r="H613" s="73"/>
      <c r="I613" s="73"/>
      <c r="J613" s="73"/>
      <c r="K613" s="72"/>
      <c r="L613" s="77" t="s">
        <v>149</v>
      </c>
      <c r="M613" s="77" t="s">
        <v>150</v>
      </c>
      <c r="N613" s="71"/>
      <c r="O613" s="71"/>
      <c r="P613" s="71"/>
      <c r="Q613" s="71"/>
      <c r="R613" s="71"/>
      <c r="S613" s="71"/>
      <c r="T613" s="71"/>
      <c r="U613" s="9">
        <v>232</v>
      </c>
      <c r="V613" s="9">
        <v>201</v>
      </c>
      <c r="W613" s="79">
        <v>192</v>
      </c>
      <c r="X613" s="60"/>
      <c r="Y613" s="9">
        <v>174</v>
      </c>
      <c r="Z613" s="9">
        <v>175</v>
      </c>
      <c r="AA613" s="9">
        <v>168</v>
      </c>
      <c r="AB613" s="79">
        <v>187</v>
      </c>
      <c r="AC613" s="60"/>
    </row>
    <row r="614" spans="3:29" ht="12.75" hidden="1" outlineLevel="2" collapsed="1">
      <c r="C614" s="64"/>
      <c r="D614" s="64"/>
      <c r="E614" s="72"/>
      <c r="F614" s="73"/>
      <c r="G614" s="73"/>
      <c r="H614" s="73"/>
      <c r="I614" s="73"/>
      <c r="J614" s="73"/>
      <c r="K614" s="72"/>
      <c r="L614" s="72"/>
      <c r="M614" s="77" t="s">
        <v>37</v>
      </c>
      <c r="N614" s="71"/>
      <c r="O614" s="71"/>
      <c r="P614" s="71"/>
      <c r="Q614" s="71"/>
      <c r="R614" s="71"/>
      <c r="S614" s="71"/>
      <c r="T614" s="71"/>
      <c r="U614" s="11">
        <v>232</v>
      </c>
      <c r="V614" s="11">
        <v>201</v>
      </c>
      <c r="W614" s="81">
        <v>192</v>
      </c>
      <c r="X614" s="60"/>
      <c r="Y614" s="11">
        <v>174</v>
      </c>
      <c r="Z614" s="11">
        <v>175</v>
      </c>
      <c r="AA614" s="11">
        <v>168</v>
      </c>
      <c r="AB614" s="81">
        <v>187</v>
      </c>
      <c r="AC614" s="60"/>
    </row>
    <row r="615" spans="3:29" ht="12.75" hidden="1" outlineLevel="2">
      <c r="C615" s="64"/>
      <c r="D615" s="64"/>
      <c r="E615" s="72"/>
      <c r="F615" s="73"/>
      <c r="G615" s="73"/>
      <c r="H615" s="73"/>
      <c r="I615" s="73"/>
      <c r="J615" s="73"/>
      <c r="K615" s="72"/>
      <c r="L615" s="77" t="s">
        <v>151</v>
      </c>
      <c r="M615" s="77" t="s">
        <v>152</v>
      </c>
      <c r="N615" s="71"/>
      <c r="O615" s="71"/>
      <c r="P615" s="71"/>
      <c r="Q615" s="71"/>
      <c r="R615" s="71"/>
      <c r="S615" s="71"/>
      <c r="T615" s="71"/>
      <c r="U615" s="9">
        <v>533</v>
      </c>
      <c r="V615" s="9">
        <v>612</v>
      </c>
      <c r="W615" s="79">
        <v>610</v>
      </c>
      <c r="X615" s="60"/>
      <c r="Y615" s="9">
        <v>593</v>
      </c>
      <c r="Z615" s="9">
        <v>593</v>
      </c>
      <c r="AA615" s="9">
        <v>606</v>
      </c>
      <c r="AB615" s="79">
        <v>571</v>
      </c>
      <c r="AC615" s="60"/>
    </row>
    <row r="616" spans="3:29" ht="12.75" hidden="1" outlineLevel="2" collapsed="1">
      <c r="C616" s="64"/>
      <c r="D616" s="64"/>
      <c r="E616" s="72"/>
      <c r="F616" s="73"/>
      <c r="G616" s="73"/>
      <c r="H616" s="73"/>
      <c r="I616" s="73"/>
      <c r="J616" s="73"/>
      <c r="K616" s="72"/>
      <c r="L616" s="72"/>
      <c r="M616" s="77" t="s">
        <v>37</v>
      </c>
      <c r="N616" s="71"/>
      <c r="O616" s="71"/>
      <c r="P616" s="71"/>
      <c r="Q616" s="71"/>
      <c r="R616" s="71"/>
      <c r="S616" s="71"/>
      <c r="T616" s="71"/>
      <c r="U616" s="11">
        <v>533</v>
      </c>
      <c r="V616" s="11">
        <v>612</v>
      </c>
      <c r="W616" s="81">
        <v>610</v>
      </c>
      <c r="X616" s="60"/>
      <c r="Y616" s="11">
        <v>593</v>
      </c>
      <c r="Z616" s="11">
        <v>592</v>
      </c>
      <c r="AA616" s="11">
        <v>606</v>
      </c>
      <c r="AB616" s="81">
        <v>571</v>
      </c>
      <c r="AC616" s="60"/>
    </row>
    <row r="617" spans="3:29" ht="12.75" hidden="1" outlineLevel="2" collapsed="1">
      <c r="C617" s="64"/>
      <c r="D617" s="64"/>
      <c r="E617" s="72"/>
      <c r="F617" s="73"/>
      <c r="G617" s="73"/>
      <c r="H617" s="73"/>
      <c r="I617" s="73"/>
      <c r="J617" s="73"/>
      <c r="K617" s="72"/>
      <c r="L617" s="72"/>
      <c r="M617" s="77" t="s">
        <v>32</v>
      </c>
      <c r="N617" s="71"/>
      <c r="O617" s="71"/>
      <c r="P617" s="71"/>
      <c r="Q617" s="71"/>
      <c r="R617" s="71"/>
      <c r="S617" s="71"/>
      <c r="T617" s="71"/>
      <c r="U617" s="12"/>
      <c r="V617" s="12"/>
      <c r="W617" s="82"/>
      <c r="X617" s="60"/>
      <c r="Y617" s="12"/>
      <c r="Z617" s="11">
        <v>1</v>
      </c>
      <c r="AA617" s="12"/>
      <c r="AB617" s="82"/>
      <c r="AC617" s="60"/>
    </row>
    <row r="618" spans="3:29" ht="12.75" hidden="1" outlineLevel="2">
      <c r="C618" s="64"/>
      <c r="D618" s="64"/>
      <c r="E618" s="72"/>
      <c r="F618" s="73"/>
      <c r="G618" s="73"/>
      <c r="H618" s="73"/>
      <c r="I618" s="73"/>
      <c r="J618" s="73"/>
      <c r="K618" s="72"/>
      <c r="L618" s="77" t="s">
        <v>153</v>
      </c>
      <c r="M618" s="77" t="s">
        <v>154</v>
      </c>
      <c r="N618" s="71"/>
      <c r="O618" s="71"/>
      <c r="P618" s="71"/>
      <c r="Q618" s="71"/>
      <c r="R618" s="71"/>
      <c r="S618" s="71"/>
      <c r="T618" s="71"/>
      <c r="U618" s="9">
        <v>146</v>
      </c>
      <c r="V618" s="9">
        <v>138</v>
      </c>
      <c r="W618" s="79">
        <v>117</v>
      </c>
      <c r="X618" s="60"/>
      <c r="Y618" s="9">
        <v>99</v>
      </c>
      <c r="Z618" s="9">
        <v>106</v>
      </c>
      <c r="AA618" s="9">
        <v>112</v>
      </c>
      <c r="AB618" s="79">
        <v>104</v>
      </c>
      <c r="AC618" s="60"/>
    </row>
    <row r="619" spans="3:29" ht="12.75" hidden="1" outlineLevel="2" collapsed="1">
      <c r="C619" s="64"/>
      <c r="D619" s="64"/>
      <c r="E619" s="72"/>
      <c r="F619" s="73"/>
      <c r="G619" s="73"/>
      <c r="H619" s="73"/>
      <c r="I619" s="73"/>
      <c r="J619" s="73"/>
      <c r="K619" s="72"/>
      <c r="L619" s="72"/>
      <c r="M619" s="77" t="s">
        <v>37</v>
      </c>
      <c r="N619" s="71"/>
      <c r="O619" s="71"/>
      <c r="P619" s="71"/>
      <c r="Q619" s="71"/>
      <c r="R619" s="71"/>
      <c r="S619" s="71"/>
      <c r="T619" s="71"/>
      <c r="U619" s="11">
        <v>146</v>
      </c>
      <c r="V619" s="11">
        <v>138</v>
      </c>
      <c r="W619" s="81">
        <v>117</v>
      </c>
      <c r="X619" s="60"/>
      <c r="Y619" s="11">
        <v>98</v>
      </c>
      <c r="Z619" s="11">
        <v>106</v>
      </c>
      <c r="AA619" s="11">
        <v>112</v>
      </c>
      <c r="AB619" s="81">
        <v>104</v>
      </c>
      <c r="AC619" s="60"/>
    </row>
    <row r="620" spans="3:29" ht="12.75" hidden="1" outlineLevel="2" collapsed="1">
      <c r="C620" s="64"/>
      <c r="D620" s="64"/>
      <c r="E620" s="72"/>
      <c r="F620" s="73"/>
      <c r="G620" s="73"/>
      <c r="H620" s="73"/>
      <c r="I620" s="73"/>
      <c r="J620" s="73"/>
      <c r="K620" s="72"/>
      <c r="L620" s="72"/>
      <c r="M620" s="77" t="s">
        <v>53</v>
      </c>
      <c r="N620" s="71"/>
      <c r="O620" s="71"/>
      <c r="P620" s="71"/>
      <c r="Q620" s="71"/>
      <c r="R620" s="71"/>
      <c r="S620" s="71"/>
      <c r="T620" s="71"/>
      <c r="U620" s="12"/>
      <c r="V620" s="12"/>
      <c r="W620" s="82"/>
      <c r="X620" s="60"/>
      <c r="Y620" s="11">
        <v>1</v>
      </c>
      <c r="Z620" s="12"/>
      <c r="AA620" s="12"/>
      <c r="AB620" s="82"/>
      <c r="AC620" s="60"/>
    </row>
    <row r="621" spans="3:29" ht="12.75" hidden="1" outlineLevel="2">
      <c r="C621" s="64"/>
      <c r="D621" s="64"/>
      <c r="E621" s="72"/>
      <c r="F621" s="73"/>
      <c r="G621" s="73"/>
      <c r="H621" s="73"/>
      <c r="I621" s="73"/>
      <c r="J621" s="73"/>
      <c r="K621" s="72"/>
      <c r="L621" s="77" t="s">
        <v>155</v>
      </c>
      <c r="M621" s="77" t="s">
        <v>156</v>
      </c>
      <c r="N621" s="71"/>
      <c r="O621" s="71"/>
      <c r="P621" s="71"/>
      <c r="Q621" s="71"/>
      <c r="R621" s="71"/>
      <c r="S621" s="71"/>
      <c r="T621" s="71"/>
      <c r="U621" s="9">
        <v>197</v>
      </c>
      <c r="V621" s="9">
        <v>240</v>
      </c>
      <c r="W621" s="79">
        <v>279</v>
      </c>
      <c r="X621" s="60"/>
      <c r="Y621" s="9">
        <v>284</v>
      </c>
      <c r="Z621" s="9">
        <v>273</v>
      </c>
      <c r="AA621" s="9">
        <v>267</v>
      </c>
      <c r="AB621" s="79">
        <v>243</v>
      </c>
      <c r="AC621" s="60"/>
    </row>
    <row r="622" spans="3:29" ht="12.75" hidden="1" outlineLevel="2" collapsed="1">
      <c r="C622" s="64"/>
      <c r="D622" s="64"/>
      <c r="E622" s="72"/>
      <c r="F622" s="73"/>
      <c r="G622" s="73"/>
      <c r="H622" s="73"/>
      <c r="I622" s="73"/>
      <c r="J622" s="73"/>
      <c r="K622" s="72"/>
      <c r="L622" s="72"/>
      <c r="M622" s="77" t="s">
        <v>37</v>
      </c>
      <c r="N622" s="71"/>
      <c r="O622" s="71"/>
      <c r="P622" s="71"/>
      <c r="Q622" s="71"/>
      <c r="R622" s="71"/>
      <c r="S622" s="71"/>
      <c r="T622" s="71"/>
      <c r="U622" s="11">
        <v>197</v>
      </c>
      <c r="V622" s="11">
        <v>240</v>
      </c>
      <c r="W622" s="81">
        <v>279</v>
      </c>
      <c r="X622" s="60"/>
      <c r="Y622" s="11">
        <v>284</v>
      </c>
      <c r="Z622" s="11">
        <v>273</v>
      </c>
      <c r="AA622" s="11">
        <v>267</v>
      </c>
      <c r="AB622" s="81">
        <v>243</v>
      </c>
      <c r="AC622" s="60"/>
    </row>
    <row r="623" spans="3:29" ht="12.75" hidden="1" outlineLevel="2">
      <c r="C623" s="64"/>
      <c r="D623" s="64"/>
      <c r="E623" s="72"/>
      <c r="F623" s="73"/>
      <c r="G623" s="73"/>
      <c r="H623" s="73"/>
      <c r="I623" s="73"/>
      <c r="J623" s="73"/>
      <c r="K623" s="72"/>
      <c r="L623" s="77" t="s">
        <v>157</v>
      </c>
      <c r="M623" s="77" t="s">
        <v>158</v>
      </c>
      <c r="N623" s="71"/>
      <c r="O623" s="71"/>
      <c r="P623" s="71"/>
      <c r="Q623" s="71"/>
      <c r="R623" s="71"/>
      <c r="S623" s="71"/>
      <c r="T623" s="71"/>
      <c r="U623" s="9">
        <v>70</v>
      </c>
      <c r="V623" s="9">
        <v>74</v>
      </c>
      <c r="W623" s="79">
        <v>100</v>
      </c>
      <c r="X623" s="60"/>
      <c r="Y623" s="9">
        <v>75</v>
      </c>
      <c r="Z623" s="9">
        <v>86</v>
      </c>
      <c r="AA623" s="9">
        <v>82</v>
      </c>
      <c r="AB623" s="79">
        <v>74</v>
      </c>
      <c r="AC623" s="60"/>
    </row>
    <row r="624" spans="3:29" ht="12.75" hidden="1" outlineLevel="2" collapsed="1">
      <c r="C624" s="64"/>
      <c r="D624" s="64"/>
      <c r="E624" s="72"/>
      <c r="F624" s="73"/>
      <c r="G624" s="73"/>
      <c r="H624" s="73"/>
      <c r="I624" s="73"/>
      <c r="J624" s="73"/>
      <c r="K624" s="72"/>
      <c r="L624" s="72"/>
      <c r="M624" s="77" t="s">
        <v>37</v>
      </c>
      <c r="N624" s="71"/>
      <c r="O624" s="71"/>
      <c r="P624" s="71"/>
      <c r="Q624" s="71"/>
      <c r="R624" s="71"/>
      <c r="S624" s="71"/>
      <c r="T624" s="71"/>
      <c r="U624" s="11">
        <v>70</v>
      </c>
      <c r="V624" s="11">
        <v>74</v>
      </c>
      <c r="W624" s="81">
        <v>100</v>
      </c>
      <c r="X624" s="60"/>
      <c r="Y624" s="11">
        <v>75</v>
      </c>
      <c r="Z624" s="11">
        <v>86</v>
      </c>
      <c r="AA624" s="11">
        <v>82</v>
      </c>
      <c r="AB624" s="81">
        <v>74</v>
      </c>
      <c r="AC624" s="60"/>
    </row>
    <row r="625" spans="3:29" ht="12.75" hidden="1" outlineLevel="2">
      <c r="C625" s="64"/>
      <c r="D625" s="64"/>
      <c r="E625" s="72"/>
      <c r="F625" s="73"/>
      <c r="G625" s="73"/>
      <c r="H625" s="73"/>
      <c r="I625" s="73"/>
      <c r="J625" s="73"/>
      <c r="K625" s="72"/>
      <c r="L625" s="77" t="s">
        <v>323</v>
      </c>
      <c r="M625" s="77" t="s">
        <v>324</v>
      </c>
      <c r="N625" s="71"/>
      <c r="O625" s="71"/>
      <c r="P625" s="71"/>
      <c r="Q625" s="71"/>
      <c r="R625" s="71"/>
      <c r="S625" s="71"/>
      <c r="T625" s="71"/>
      <c r="U625" s="9">
        <v>58</v>
      </c>
      <c r="V625" s="9">
        <v>40</v>
      </c>
      <c r="W625" s="79">
        <v>20</v>
      </c>
      <c r="X625" s="60"/>
      <c r="Y625" s="9">
        <v>6</v>
      </c>
      <c r="Z625" s="10"/>
      <c r="AA625" s="10"/>
      <c r="AB625" s="80"/>
      <c r="AC625" s="60"/>
    </row>
    <row r="626" spans="3:29" ht="12.75" hidden="1" outlineLevel="2" collapsed="1">
      <c r="C626" s="64"/>
      <c r="D626" s="64"/>
      <c r="E626" s="72"/>
      <c r="F626" s="73"/>
      <c r="G626" s="73"/>
      <c r="H626" s="73"/>
      <c r="I626" s="73"/>
      <c r="J626" s="73"/>
      <c r="K626" s="72"/>
      <c r="L626" s="72"/>
      <c r="M626" s="77" t="s">
        <v>325</v>
      </c>
      <c r="N626" s="71"/>
      <c r="O626" s="71"/>
      <c r="P626" s="71"/>
      <c r="Q626" s="71"/>
      <c r="R626" s="71"/>
      <c r="S626" s="71"/>
      <c r="T626" s="71"/>
      <c r="U626" s="11">
        <v>1</v>
      </c>
      <c r="V626" s="12"/>
      <c r="W626" s="82"/>
      <c r="X626" s="60"/>
      <c r="Y626" s="12"/>
      <c r="Z626" s="12"/>
      <c r="AA626" s="12"/>
      <c r="AB626" s="82"/>
      <c r="AC626" s="60"/>
    </row>
    <row r="627" spans="3:29" ht="12.75" hidden="1" outlineLevel="2" collapsed="1">
      <c r="C627" s="64"/>
      <c r="D627" s="64"/>
      <c r="E627" s="72"/>
      <c r="F627" s="73"/>
      <c r="G627" s="73"/>
      <c r="H627" s="73"/>
      <c r="I627" s="73"/>
      <c r="J627" s="73"/>
      <c r="K627" s="72"/>
      <c r="L627" s="72"/>
      <c r="M627" s="77" t="s">
        <v>54</v>
      </c>
      <c r="N627" s="71"/>
      <c r="O627" s="71"/>
      <c r="P627" s="71"/>
      <c r="Q627" s="71"/>
      <c r="R627" s="71"/>
      <c r="S627" s="71"/>
      <c r="T627" s="71"/>
      <c r="U627" s="11">
        <v>57</v>
      </c>
      <c r="V627" s="11">
        <v>40</v>
      </c>
      <c r="W627" s="81">
        <v>20</v>
      </c>
      <c r="X627" s="60"/>
      <c r="Y627" s="12"/>
      <c r="Z627" s="12"/>
      <c r="AA627" s="12"/>
      <c r="AB627" s="82"/>
      <c r="AC627" s="60"/>
    </row>
    <row r="628" spans="3:29" ht="12.75" hidden="1" outlineLevel="2" collapsed="1">
      <c r="C628" s="64"/>
      <c r="D628" s="64"/>
      <c r="E628" s="72"/>
      <c r="F628" s="73"/>
      <c r="G628" s="73"/>
      <c r="H628" s="73"/>
      <c r="I628" s="73"/>
      <c r="J628" s="73"/>
      <c r="K628" s="72"/>
      <c r="L628" s="72"/>
      <c r="M628" s="77" t="s">
        <v>61</v>
      </c>
      <c r="N628" s="71"/>
      <c r="O628" s="71"/>
      <c r="P628" s="71"/>
      <c r="Q628" s="71"/>
      <c r="R628" s="71"/>
      <c r="S628" s="71"/>
      <c r="T628" s="71"/>
      <c r="U628" s="12"/>
      <c r="V628" s="12"/>
      <c r="W628" s="82"/>
      <c r="X628" s="60"/>
      <c r="Y628" s="11">
        <v>6</v>
      </c>
      <c r="Z628" s="12"/>
      <c r="AA628" s="12"/>
      <c r="AB628" s="82"/>
      <c r="AC628" s="60"/>
    </row>
    <row r="629" spans="3:29" ht="12.75" hidden="1" outlineLevel="2">
      <c r="C629" s="64"/>
      <c r="D629" s="64"/>
      <c r="E629" s="72"/>
      <c r="F629" s="73"/>
      <c r="G629" s="73"/>
      <c r="H629" s="73"/>
      <c r="I629" s="73"/>
      <c r="J629" s="73"/>
      <c r="K629" s="72"/>
      <c r="L629" s="77" t="s">
        <v>159</v>
      </c>
      <c r="M629" s="83" t="s">
        <v>160</v>
      </c>
      <c r="N629" s="71"/>
      <c r="O629" s="71"/>
      <c r="P629" s="71"/>
      <c r="Q629" s="71"/>
      <c r="R629" s="71"/>
      <c r="S629" s="71"/>
      <c r="T629" s="71"/>
      <c r="U629" s="9">
        <v>756</v>
      </c>
      <c r="V629" s="9">
        <v>765</v>
      </c>
      <c r="W629" s="79">
        <v>762</v>
      </c>
      <c r="X629" s="60"/>
      <c r="Y629" s="9">
        <v>748</v>
      </c>
      <c r="Z629" s="9">
        <v>758</v>
      </c>
      <c r="AA629" s="9">
        <v>776</v>
      </c>
      <c r="AB629" s="79">
        <v>749</v>
      </c>
      <c r="AC629" s="60"/>
    </row>
    <row r="630" spans="3:29" ht="12.75" hidden="1" outlineLevel="2" collapsed="1">
      <c r="C630" s="64"/>
      <c r="D630" s="64"/>
      <c r="E630" s="72"/>
      <c r="F630" s="73"/>
      <c r="G630" s="73"/>
      <c r="H630" s="73"/>
      <c r="I630" s="73"/>
      <c r="J630" s="73"/>
      <c r="K630" s="72"/>
      <c r="L630" s="72"/>
      <c r="M630" s="77" t="s">
        <v>302</v>
      </c>
      <c r="N630" s="71"/>
      <c r="O630" s="71"/>
      <c r="P630" s="71"/>
      <c r="Q630" s="71"/>
      <c r="R630" s="71"/>
      <c r="S630" s="71"/>
      <c r="T630" s="71"/>
      <c r="U630" s="11">
        <v>756</v>
      </c>
      <c r="V630" s="11">
        <v>765</v>
      </c>
      <c r="W630" s="81">
        <v>762</v>
      </c>
      <c r="X630" s="60"/>
      <c r="Y630" s="11">
        <v>748</v>
      </c>
      <c r="Z630" s="11">
        <v>758</v>
      </c>
      <c r="AA630" s="11">
        <v>776</v>
      </c>
      <c r="AB630" s="81">
        <v>749</v>
      </c>
      <c r="AC630" s="60"/>
    </row>
    <row r="631" spans="3:29" ht="12.75" hidden="1" outlineLevel="2">
      <c r="C631" s="64"/>
      <c r="D631" s="64"/>
      <c r="E631" s="72"/>
      <c r="F631" s="73"/>
      <c r="G631" s="73"/>
      <c r="H631" s="73"/>
      <c r="I631" s="73"/>
      <c r="J631" s="73"/>
      <c r="K631" s="72"/>
      <c r="L631" s="77" t="s">
        <v>161</v>
      </c>
      <c r="M631" s="77" t="s">
        <v>162</v>
      </c>
      <c r="N631" s="71"/>
      <c r="O631" s="71"/>
      <c r="P631" s="71"/>
      <c r="Q631" s="71"/>
      <c r="R631" s="71"/>
      <c r="S631" s="71"/>
      <c r="T631" s="71"/>
      <c r="U631" s="9">
        <v>48</v>
      </c>
      <c r="V631" s="9">
        <v>46</v>
      </c>
      <c r="W631" s="79">
        <v>49</v>
      </c>
      <c r="X631" s="60"/>
      <c r="Y631" s="9">
        <v>54</v>
      </c>
      <c r="Z631" s="9">
        <v>62</v>
      </c>
      <c r="AA631" s="9">
        <v>81</v>
      </c>
      <c r="AB631" s="79">
        <v>94</v>
      </c>
      <c r="AC631" s="60"/>
    </row>
    <row r="632" spans="3:29" ht="12.75" hidden="1" outlineLevel="2" collapsed="1">
      <c r="C632" s="64"/>
      <c r="D632" s="64"/>
      <c r="E632" s="72"/>
      <c r="F632" s="73"/>
      <c r="G632" s="73"/>
      <c r="H632" s="73"/>
      <c r="I632" s="73"/>
      <c r="J632" s="73"/>
      <c r="K632" s="72"/>
      <c r="L632" s="72"/>
      <c r="M632" s="77" t="s">
        <v>50</v>
      </c>
      <c r="N632" s="71"/>
      <c r="O632" s="71"/>
      <c r="P632" s="71"/>
      <c r="Q632" s="71"/>
      <c r="R632" s="71"/>
      <c r="S632" s="71"/>
      <c r="T632" s="71"/>
      <c r="U632" s="11">
        <v>48</v>
      </c>
      <c r="V632" s="11">
        <v>46</v>
      </c>
      <c r="W632" s="81">
        <v>49</v>
      </c>
      <c r="X632" s="60"/>
      <c r="Y632" s="11">
        <v>54</v>
      </c>
      <c r="Z632" s="11">
        <v>62</v>
      </c>
      <c r="AA632" s="11">
        <v>81</v>
      </c>
      <c r="AB632" s="81">
        <v>94</v>
      </c>
      <c r="AC632" s="60"/>
    </row>
    <row r="633" spans="3:29" ht="12.75" hidden="1" outlineLevel="2">
      <c r="C633" s="64"/>
      <c r="D633" s="64"/>
      <c r="E633" s="72"/>
      <c r="F633" s="73"/>
      <c r="G633" s="73"/>
      <c r="H633" s="73"/>
      <c r="I633" s="73"/>
      <c r="J633" s="73"/>
      <c r="K633" s="72"/>
      <c r="L633" s="77" t="s">
        <v>213</v>
      </c>
      <c r="M633" s="77" t="s">
        <v>214</v>
      </c>
      <c r="N633" s="71"/>
      <c r="O633" s="71"/>
      <c r="P633" s="71"/>
      <c r="Q633" s="71"/>
      <c r="R633" s="71"/>
      <c r="S633" s="71"/>
      <c r="T633" s="71"/>
      <c r="U633" s="9">
        <v>122</v>
      </c>
      <c r="V633" s="9">
        <v>135</v>
      </c>
      <c r="W633" s="79">
        <v>167</v>
      </c>
      <c r="X633" s="60"/>
      <c r="Y633" s="9">
        <v>196</v>
      </c>
      <c r="Z633" s="9">
        <v>203</v>
      </c>
      <c r="AA633" s="9">
        <v>188</v>
      </c>
      <c r="AB633" s="79">
        <v>273</v>
      </c>
      <c r="AC633" s="60"/>
    </row>
    <row r="634" spans="3:29" ht="12.75" hidden="1" outlineLevel="2" collapsed="1">
      <c r="C634" s="64"/>
      <c r="D634" s="64"/>
      <c r="E634" s="72"/>
      <c r="F634" s="73"/>
      <c r="G634" s="73"/>
      <c r="H634" s="73"/>
      <c r="I634" s="73"/>
      <c r="J634" s="73"/>
      <c r="K634" s="72"/>
      <c r="L634" s="72"/>
      <c r="M634" s="77" t="s">
        <v>50</v>
      </c>
      <c r="N634" s="71"/>
      <c r="O634" s="71"/>
      <c r="P634" s="71"/>
      <c r="Q634" s="71"/>
      <c r="R634" s="71"/>
      <c r="S634" s="71"/>
      <c r="T634" s="71"/>
      <c r="U634" s="11">
        <v>122</v>
      </c>
      <c r="V634" s="11">
        <v>135</v>
      </c>
      <c r="W634" s="81">
        <v>167</v>
      </c>
      <c r="X634" s="60"/>
      <c r="Y634" s="11">
        <v>196</v>
      </c>
      <c r="Z634" s="11">
        <v>203</v>
      </c>
      <c r="AA634" s="11">
        <v>188</v>
      </c>
      <c r="AB634" s="81">
        <v>273</v>
      </c>
      <c r="AC634" s="60"/>
    </row>
    <row r="635" spans="3:29" ht="12.75" hidden="1" outlineLevel="2">
      <c r="C635" s="64"/>
      <c r="D635" s="64"/>
      <c r="E635" s="72"/>
      <c r="F635" s="73"/>
      <c r="G635" s="73"/>
      <c r="H635" s="73"/>
      <c r="I635" s="73"/>
      <c r="J635" s="73"/>
      <c r="K635" s="72"/>
      <c r="L635" s="77" t="s">
        <v>163</v>
      </c>
      <c r="M635" s="77" t="s">
        <v>164</v>
      </c>
      <c r="N635" s="71"/>
      <c r="O635" s="71"/>
      <c r="P635" s="71"/>
      <c r="Q635" s="71"/>
      <c r="R635" s="71"/>
      <c r="S635" s="71"/>
      <c r="T635" s="71"/>
      <c r="U635" s="9">
        <v>184</v>
      </c>
      <c r="V635" s="9">
        <v>188</v>
      </c>
      <c r="W635" s="79">
        <v>195</v>
      </c>
      <c r="X635" s="60"/>
      <c r="Y635" s="9">
        <v>208</v>
      </c>
      <c r="Z635" s="9">
        <v>212</v>
      </c>
      <c r="AA635" s="9">
        <v>201</v>
      </c>
      <c r="AB635" s="79">
        <v>217</v>
      </c>
      <c r="AC635" s="60"/>
    </row>
    <row r="636" spans="3:29" ht="12.75" hidden="1" outlineLevel="2" collapsed="1">
      <c r="C636" s="64"/>
      <c r="D636" s="64"/>
      <c r="E636" s="72"/>
      <c r="F636" s="73"/>
      <c r="G636" s="73"/>
      <c r="H636" s="73"/>
      <c r="I636" s="73"/>
      <c r="J636" s="73"/>
      <c r="K636" s="72"/>
      <c r="L636" s="72"/>
      <c r="M636" s="77" t="s">
        <v>50</v>
      </c>
      <c r="N636" s="71"/>
      <c r="O636" s="71"/>
      <c r="P636" s="71"/>
      <c r="Q636" s="71"/>
      <c r="R636" s="71"/>
      <c r="S636" s="71"/>
      <c r="T636" s="71"/>
      <c r="U636" s="11">
        <v>184</v>
      </c>
      <c r="V636" s="11">
        <v>188</v>
      </c>
      <c r="W636" s="81">
        <v>195</v>
      </c>
      <c r="X636" s="60"/>
      <c r="Y636" s="11">
        <v>208</v>
      </c>
      <c r="Z636" s="11">
        <v>211</v>
      </c>
      <c r="AA636" s="11">
        <v>201</v>
      </c>
      <c r="AB636" s="81">
        <v>217</v>
      </c>
      <c r="AC636" s="60"/>
    </row>
    <row r="637" spans="3:29" ht="12.75" hidden="1" outlineLevel="2" collapsed="1">
      <c r="C637" s="64"/>
      <c r="D637" s="64"/>
      <c r="E637" s="72"/>
      <c r="F637" s="73"/>
      <c r="G637" s="73"/>
      <c r="H637" s="73"/>
      <c r="I637" s="73"/>
      <c r="J637" s="73"/>
      <c r="K637" s="72"/>
      <c r="L637" s="72"/>
      <c r="M637" s="77" t="s">
        <v>86</v>
      </c>
      <c r="N637" s="71"/>
      <c r="O637" s="71"/>
      <c r="P637" s="71"/>
      <c r="Q637" s="71"/>
      <c r="R637" s="71"/>
      <c r="S637" s="71"/>
      <c r="T637" s="71"/>
      <c r="U637" s="12"/>
      <c r="V637" s="12"/>
      <c r="W637" s="82"/>
      <c r="X637" s="60"/>
      <c r="Y637" s="12"/>
      <c r="Z637" s="11">
        <v>1</v>
      </c>
      <c r="AA637" s="12"/>
      <c r="AB637" s="82"/>
      <c r="AC637" s="60"/>
    </row>
    <row r="638" spans="3:29" ht="12.75" hidden="1" outlineLevel="2">
      <c r="C638" s="64"/>
      <c r="D638" s="64"/>
      <c r="E638" s="72"/>
      <c r="F638" s="73"/>
      <c r="G638" s="73"/>
      <c r="H638" s="73"/>
      <c r="I638" s="73"/>
      <c r="J638" s="73"/>
      <c r="K638" s="72"/>
      <c r="L638" s="77" t="s">
        <v>165</v>
      </c>
      <c r="M638" s="77" t="s">
        <v>166</v>
      </c>
      <c r="N638" s="71"/>
      <c r="O638" s="71"/>
      <c r="P638" s="71"/>
      <c r="Q638" s="71"/>
      <c r="R638" s="71"/>
      <c r="S638" s="71"/>
      <c r="T638" s="71"/>
      <c r="U638" s="9">
        <v>154</v>
      </c>
      <c r="V638" s="9">
        <v>193</v>
      </c>
      <c r="W638" s="79">
        <v>203</v>
      </c>
      <c r="X638" s="60"/>
      <c r="Y638" s="9">
        <v>204</v>
      </c>
      <c r="Z638" s="9">
        <v>250</v>
      </c>
      <c r="AA638" s="9">
        <v>305</v>
      </c>
      <c r="AB638" s="79">
        <v>351</v>
      </c>
      <c r="AC638" s="60"/>
    </row>
    <row r="639" spans="3:29" ht="12.75" hidden="1" outlineLevel="2" collapsed="1">
      <c r="C639" s="64"/>
      <c r="D639" s="64"/>
      <c r="E639" s="72"/>
      <c r="F639" s="73"/>
      <c r="G639" s="73"/>
      <c r="H639" s="73"/>
      <c r="I639" s="73"/>
      <c r="J639" s="73"/>
      <c r="K639" s="72"/>
      <c r="L639" s="72"/>
      <c r="M639" s="77" t="s">
        <v>50</v>
      </c>
      <c r="N639" s="71"/>
      <c r="O639" s="71"/>
      <c r="P639" s="71"/>
      <c r="Q639" s="71"/>
      <c r="R639" s="71"/>
      <c r="S639" s="71"/>
      <c r="T639" s="71"/>
      <c r="U639" s="11">
        <v>154</v>
      </c>
      <c r="V639" s="11">
        <v>193</v>
      </c>
      <c r="W639" s="81">
        <v>203</v>
      </c>
      <c r="X639" s="60"/>
      <c r="Y639" s="11">
        <v>204</v>
      </c>
      <c r="Z639" s="11">
        <v>250</v>
      </c>
      <c r="AA639" s="11">
        <v>305</v>
      </c>
      <c r="AB639" s="81">
        <v>350</v>
      </c>
      <c r="AC639" s="60"/>
    </row>
    <row r="640" spans="3:29" ht="12.75" hidden="1" outlineLevel="2" collapsed="1">
      <c r="C640" s="64"/>
      <c r="D640" s="64"/>
      <c r="E640" s="72"/>
      <c r="F640" s="73"/>
      <c r="G640" s="73"/>
      <c r="H640" s="73"/>
      <c r="I640" s="73"/>
      <c r="J640" s="73"/>
      <c r="K640" s="72"/>
      <c r="L640" s="72"/>
      <c r="M640" s="77" t="s">
        <v>86</v>
      </c>
      <c r="N640" s="71"/>
      <c r="O640" s="71"/>
      <c r="P640" s="71"/>
      <c r="Q640" s="71"/>
      <c r="R640" s="71"/>
      <c r="S640" s="71"/>
      <c r="T640" s="71"/>
      <c r="U640" s="12"/>
      <c r="V640" s="12"/>
      <c r="W640" s="82"/>
      <c r="X640" s="60"/>
      <c r="Y640" s="12"/>
      <c r="Z640" s="12"/>
      <c r="AA640" s="12"/>
      <c r="AB640" s="81">
        <v>1</v>
      </c>
      <c r="AC640" s="60"/>
    </row>
    <row r="641" spans="3:29" ht="12.75" hidden="1" outlineLevel="2">
      <c r="C641" s="64"/>
      <c r="D641" s="64"/>
      <c r="E641" s="72"/>
      <c r="F641" s="73"/>
      <c r="G641" s="73"/>
      <c r="H641" s="73"/>
      <c r="I641" s="73"/>
      <c r="J641" s="73"/>
      <c r="K641" s="72"/>
      <c r="L641" s="77" t="s">
        <v>326</v>
      </c>
      <c r="M641" s="77" t="s">
        <v>327</v>
      </c>
      <c r="N641" s="71"/>
      <c r="O641" s="71"/>
      <c r="P641" s="71"/>
      <c r="Q641" s="71"/>
      <c r="R641" s="71"/>
      <c r="S641" s="71"/>
      <c r="T641" s="71"/>
      <c r="U641" s="9">
        <v>5</v>
      </c>
      <c r="V641" s="9">
        <v>1</v>
      </c>
      <c r="W641" s="80"/>
      <c r="X641" s="60"/>
      <c r="Y641" s="10"/>
      <c r="Z641" s="10"/>
      <c r="AA641" s="10"/>
      <c r="AB641" s="80"/>
      <c r="AC641" s="60"/>
    </row>
    <row r="642" spans="3:29" ht="12.75" hidden="1" outlineLevel="2" collapsed="1">
      <c r="C642" s="64"/>
      <c r="D642" s="64"/>
      <c r="E642" s="72"/>
      <c r="F642" s="73"/>
      <c r="G642" s="73"/>
      <c r="H642" s="73"/>
      <c r="I642" s="73"/>
      <c r="J642" s="73"/>
      <c r="K642" s="72"/>
      <c r="L642" s="72"/>
      <c r="M642" s="77" t="s">
        <v>50</v>
      </c>
      <c r="N642" s="71"/>
      <c r="O642" s="71"/>
      <c r="P642" s="71"/>
      <c r="Q642" s="71"/>
      <c r="R642" s="71"/>
      <c r="S642" s="71"/>
      <c r="T642" s="71"/>
      <c r="U642" s="11">
        <v>5</v>
      </c>
      <c r="V642" s="11">
        <v>1</v>
      </c>
      <c r="W642" s="82"/>
      <c r="X642" s="60"/>
      <c r="Y642" s="12"/>
      <c r="Z642" s="12"/>
      <c r="AA642" s="12"/>
      <c r="AB642" s="82"/>
      <c r="AC642" s="60"/>
    </row>
    <row r="643" spans="3:29" ht="12.75" hidden="1" outlineLevel="2">
      <c r="C643" s="64"/>
      <c r="D643" s="64"/>
      <c r="E643" s="72"/>
      <c r="F643" s="73"/>
      <c r="G643" s="73"/>
      <c r="H643" s="73"/>
      <c r="I643" s="73"/>
      <c r="J643" s="73"/>
      <c r="K643" s="72"/>
      <c r="L643" s="77" t="s">
        <v>215</v>
      </c>
      <c r="M643" s="77" t="s">
        <v>216</v>
      </c>
      <c r="N643" s="71"/>
      <c r="O643" s="71"/>
      <c r="P643" s="71"/>
      <c r="Q643" s="71"/>
      <c r="R643" s="71"/>
      <c r="S643" s="71"/>
      <c r="T643" s="71"/>
      <c r="U643" s="9">
        <v>20</v>
      </c>
      <c r="V643" s="9">
        <v>25</v>
      </c>
      <c r="W643" s="79">
        <v>30</v>
      </c>
      <c r="X643" s="60"/>
      <c r="Y643" s="9">
        <v>33</v>
      </c>
      <c r="Z643" s="9">
        <v>35</v>
      </c>
      <c r="AA643" s="9">
        <v>37</v>
      </c>
      <c r="AB643" s="79">
        <v>36</v>
      </c>
      <c r="AC643" s="60"/>
    </row>
    <row r="644" spans="3:29" ht="12.75" hidden="1" outlineLevel="2" collapsed="1">
      <c r="C644" s="64"/>
      <c r="D644" s="64"/>
      <c r="E644" s="72"/>
      <c r="F644" s="73"/>
      <c r="G644" s="73"/>
      <c r="H644" s="73"/>
      <c r="I644" s="73"/>
      <c r="J644" s="73"/>
      <c r="K644" s="72"/>
      <c r="L644" s="72"/>
      <c r="M644" s="77" t="s">
        <v>50</v>
      </c>
      <c r="N644" s="71"/>
      <c r="O644" s="71"/>
      <c r="P644" s="71"/>
      <c r="Q644" s="71"/>
      <c r="R644" s="71"/>
      <c r="S644" s="71"/>
      <c r="T644" s="71"/>
      <c r="U644" s="11">
        <v>20</v>
      </c>
      <c r="V644" s="11">
        <v>25</v>
      </c>
      <c r="W644" s="81">
        <v>30</v>
      </c>
      <c r="X644" s="60"/>
      <c r="Y644" s="11">
        <v>33</v>
      </c>
      <c r="Z644" s="11">
        <v>35</v>
      </c>
      <c r="AA644" s="11">
        <v>37</v>
      </c>
      <c r="AB644" s="81">
        <v>36</v>
      </c>
      <c r="AC644" s="60"/>
    </row>
    <row r="645" spans="3:29" ht="12.75" hidden="1" outlineLevel="2">
      <c r="C645" s="64"/>
      <c r="D645" s="64"/>
      <c r="E645" s="72"/>
      <c r="F645" s="73"/>
      <c r="G645" s="73"/>
      <c r="H645" s="73"/>
      <c r="I645" s="73"/>
      <c r="J645" s="73"/>
      <c r="K645" s="72"/>
      <c r="L645" s="77" t="s">
        <v>328</v>
      </c>
      <c r="M645" s="77" t="s">
        <v>329</v>
      </c>
      <c r="N645" s="71"/>
      <c r="O645" s="71"/>
      <c r="P645" s="71"/>
      <c r="Q645" s="71"/>
      <c r="R645" s="71"/>
      <c r="S645" s="71"/>
      <c r="T645" s="71"/>
      <c r="U645" s="9">
        <v>12</v>
      </c>
      <c r="V645" s="9">
        <v>13</v>
      </c>
      <c r="W645" s="79">
        <v>9</v>
      </c>
      <c r="X645" s="60"/>
      <c r="Y645" s="9">
        <v>7</v>
      </c>
      <c r="Z645" s="9">
        <v>2</v>
      </c>
      <c r="AA645" s="10"/>
      <c r="AB645" s="80"/>
      <c r="AC645" s="60"/>
    </row>
    <row r="646" spans="3:29" ht="12.75" hidden="1" outlineLevel="2" collapsed="1">
      <c r="C646" s="64"/>
      <c r="D646" s="64"/>
      <c r="E646" s="72"/>
      <c r="F646" s="73"/>
      <c r="G646" s="73"/>
      <c r="H646" s="73"/>
      <c r="I646" s="73"/>
      <c r="J646" s="73"/>
      <c r="K646" s="72"/>
      <c r="L646" s="72"/>
      <c r="M646" s="77" t="s">
        <v>50</v>
      </c>
      <c r="N646" s="71"/>
      <c r="O646" s="71"/>
      <c r="P646" s="71"/>
      <c r="Q646" s="71"/>
      <c r="R646" s="71"/>
      <c r="S646" s="71"/>
      <c r="T646" s="71"/>
      <c r="U646" s="11">
        <v>12</v>
      </c>
      <c r="V646" s="11">
        <v>13</v>
      </c>
      <c r="W646" s="81">
        <v>9</v>
      </c>
      <c r="X646" s="60"/>
      <c r="Y646" s="11">
        <v>7</v>
      </c>
      <c r="Z646" s="11">
        <v>2</v>
      </c>
      <c r="AA646" s="12"/>
      <c r="AB646" s="82"/>
      <c r="AC646" s="60"/>
    </row>
    <row r="647" spans="3:29" ht="12.75" hidden="1" outlineLevel="2">
      <c r="C647" s="64"/>
      <c r="D647" s="64"/>
      <c r="E647" s="72"/>
      <c r="F647" s="73"/>
      <c r="G647" s="73"/>
      <c r="H647" s="73"/>
      <c r="I647" s="73"/>
      <c r="J647" s="73"/>
      <c r="K647" s="72"/>
      <c r="L647" s="77" t="s">
        <v>330</v>
      </c>
      <c r="M647" s="77" t="s">
        <v>331</v>
      </c>
      <c r="N647" s="71"/>
      <c r="O647" s="71"/>
      <c r="P647" s="71"/>
      <c r="Q647" s="71"/>
      <c r="R647" s="71"/>
      <c r="S647" s="71"/>
      <c r="T647" s="71"/>
      <c r="U647" s="9">
        <v>23</v>
      </c>
      <c r="V647" s="9">
        <v>27</v>
      </c>
      <c r="W647" s="79">
        <v>61</v>
      </c>
      <c r="X647" s="60"/>
      <c r="Y647" s="9">
        <v>74</v>
      </c>
      <c r="Z647" s="9">
        <v>77</v>
      </c>
      <c r="AA647" s="9">
        <v>61</v>
      </c>
      <c r="AB647" s="79">
        <v>55</v>
      </c>
      <c r="AC647" s="60"/>
    </row>
    <row r="648" spans="3:29" ht="12.75" hidden="1" outlineLevel="2" collapsed="1">
      <c r="C648" s="64"/>
      <c r="D648" s="64"/>
      <c r="E648" s="72"/>
      <c r="F648" s="73"/>
      <c r="G648" s="73"/>
      <c r="H648" s="73"/>
      <c r="I648" s="73"/>
      <c r="J648" s="73"/>
      <c r="K648" s="72"/>
      <c r="L648" s="72"/>
      <c r="M648" s="77" t="s">
        <v>50</v>
      </c>
      <c r="N648" s="71"/>
      <c r="O648" s="71"/>
      <c r="P648" s="71"/>
      <c r="Q648" s="71"/>
      <c r="R648" s="71"/>
      <c r="S648" s="71"/>
      <c r="T648" s="71"/>
      <c r="U648" s="11">
        <v>23</v>
      </c>
      <c r="V648" s="11">
        <v>27</v>
      </c>
      <c r="W648" s="81">
        <v>61</v>
      </c>
      <c r="X648" s="60"/>
      <c r="Y648" s="11">
        <v>74</v>
      </c>
      <c r="Z648" s="11">
        <v>77</v>
      </c>
      <c r="AA648" s="11">
        <v>61</v>
      </c>
      <c r="AB648" s="81">
        <v>55</v>
      </c>
      <c r="AC648" s="60"/>
    </row>
    <row r="649" spans="3:29" ht="12.75" hidden="1" outlineLevel="2">
      <c r="C649" s="64"/>
      <c r="D649" s="64"/>
      <c r="E649" s="72"/>
      <c r="F649" s="73"/>
      <c r="G649" s="73"/>
      <c r="H649" s="73"/>
      <c r="I649" s="73"/>
      <c r="J649" s="73"/>
      <c r="K649" s="72"/>
      <c r="L649" s="77" t="s">
        <v>167</v>
      </c>
      <c r="M649" s="77" t="s">
        <v>168</v>
      </c>
      <c r="N649" s="71"/>
      <c r="O649" s="71"/>
      <c r="P649" s="71"/>
      <c r="Q649" s="71"/>
      <c r="R649" s="71"/>
      <c r="S649" s="71"/>
      <c r="T649" s="71"/>
      <c r="U649" s="9">
        <v>286</v>
      </c>
      <c r="V649" s="9">
        <v>302</v>
      </c>
      <c r="W649" s="79">
        <v>314</v>
      </c>
      <c r="X649" s="60"/>
      <c r="Y649" s="9">
        <v>333</v>
      </c>
      <c r="Z649" s="9">
        <v>379</v>
      </c>
      <c r="AA649" s="9">
        <v>383</v>
      </c>
      <c r="AB649" s="79">
        <v>478</v>
      </c>
      <c r="AC649" s="60"/>
    </row>
    <row r="650" spans="3:29" ht="12.75" hidden="1" outlineLevel="2" collapsed="1">
      <c r="C650" s="64"/>
      <c r="D650" s="64"/>
      <c r="E650" s="72"/>
      <c r="F650" s="73"/>
      <c r="G650" s="73"/>
      <c r="H650" s="73"/>
      <c r="I650" s="73"/>
      <c r="J650" s="73"/>
      <c r="K650" s="72"/>
      <c r="L650" s="72"/>
      <c r="M650" s="77" t="s">
        <v>50</v>
      </c>
      <c r="N650" s="71"/>
      <c r="O650" s="71"/>
      <c r="P650" s="71"/>
      <c r="Q650" s="71"/>
      <c r="R650" s="71"/>
      <c r="S650" s="71"/>
      <c r="T650" s="71"/>
      <c r="U650" s="11">
        <v>286</v>
      </c>
      <c r="V650" s="11">
        <v>302</v>
      </c>
      <c r="W650" s="81">
        <v>314</v>
      </c>
      <c r="X650" s="60"/>
      <c r="Y650" s="11">
        <v>333</v>
      </c>
      <c r="Z650" s="11">
        <v>379</v>
      </c>
      <c r="AA650" s="11">
        <v>383</v>
      </c>
      <c r="AB650" s="81">
        <v>478</v>
      </c>
      <c r="AC650" s="60"/>
    </row>
    <row r="651" spans="3:29" ht="12.75" hidden="1" outlineLevel="2">
      <c r="C651" s="64"/>
      <c r="D651" s="64"/>
      <c r="E651" s="72"/>
      <c r="F651" s="73"/>
      <c r="G651" s="73"/>
      <c r="H651" s="73"/>
      <c r="I651" s="73"/>
      <c r="J651" s="73"/>
      <c r="K651" s="72"/>
      <c r="L651" s="77" t="s">
        <v>273</v>
      </c>
      <c r="M651" s="77" t="s">
        <v>274</v>
      </c>
      <c r="N651" s="71"/>
      <c r="O651" s="71"/>
      <c r="P651" s="71"/>
      <c r="Q651" s="71"/>
      <c r="R651" s="71"/>
      <c r="S651" s="71"/>
      <c r="T651" s="71"/>
      <c r="U651" s="9">
        <v>83</v>
      </c>
      <c r="V651" s="9">
        <v>87</v>
      </c>
      <c r="W651" s="79">
        <v>86</v>
      </c>
      <c r="X651" s="60"/>
      <c r="Y651" s="9">
        <v>105</v>
      </c>
      <c r="Z651" s="9">
        <v>108</v>
      </c>
      <c r="AA651" s="9">
        <v>116</v>
      </c>
      <c r="AB651" s="79">
        <v>129</v>
      </c>
      <c r="AC651" s="60"/>
    </row>
    <row r="652" spans="3:29" ht="12.75" hidden="1" outlineLevel="2" collapsed="1">
      <c r="C652" s="64"/>
      <c r="D652" s="64"/>
      <c r="E652" s="72"/>
      <c r="F652" s="73"/>
      <c r="G652" s="73"/>
      <c r="H652" s="73"/>
      <c r="I652" s="73"/>
      <c r="J652" s="73"/>
      <c r="K652" s="72"/>
      <c r="L652" s="72"/>
      <c r="M652" s="77" t="s">
        <v>50</v>
      </c>
      <c r="N652" s="71"/>
      <c r="O652" s="71"/>
      <c r="P652" s="71"/>
      <c r="Q652" s="71"/>
      <c r="R652" s="71"/>
      <c r="S652" s="71"/>
      <c r="T652" s="71"/>
      <c r="U652" s="11">
        <v>83</v>
      </c>
      <c r="V652" s="11">
        <v>87</v>
      </c>
      <c r="W652" s="81">
        <v>86</v>
      </c>
      <c r="X652" s="60"/>
      <c r="Y652" s="11">
        <v>105</v>
      </c>
      <c r="Z652" s="11">
        <v>108</v>
      </c>
      <c r="AA652" s="11">
        <v>116</v>
      </c>
      <c r="AB652" s="81">
        <v>129</v>
      </c>
      <c r="AC652" s="60"/>
    </row>
    <row r="653" spans="3:29" ht="12.75" hidden="1" outlineLevel="2">
      <c r="C653" s="64"/>
      <c r="D653" s="64"/>
      <c r="E653" s="72"/>
      <c r="F653" s="73"/>
      <c r="G653" s="73"/>
      <c r="H653" s="73"/>
      <c r="I653" s="73"/>
      <c r="J653" s="73"/>
      <c r="K653" s="72"/>
      <c r="L653" s="77" t="s">
        <v>169</v>
      </c>
      <c r="M653" s="77" t="s">
        <v>170</v>
      </c>
      <c r="N653" s="71"/>
      <c r="O653" s="71"/>
      <c r="P653" s="71"/>
      <c r="Q653" s="71"/>
      <c r="R653" s="71"/>
      <c r="S653" s="71"/>
      <c r="T653" s="71"/>
      <c r="U653" s="9">
        <v>11</v>
      </c>
      <c r="V653" s="9">
        <v>11</v>
      </c>
      <c r="W653" s="79">
        <v>14</v>
      </c>
      <c r="X653" s="60"/>
      <c r="Y653" s="9">
        <v>19</v>
      </c>
      <c r="Z653" s="9">
        <v>19</v>
      </c>
      <c r="AA653" s="9">
        <v>9</v>
      </c>
      <c r="AB653" s="79">
        <v>6</v>
      </c>
      <c r="AC653" s="60"/>
    </row>
    <row r="654" spans="3:29" ht="12.75" hidden="1" outlineLevel="2" collapsed="1">
      <c r="C654" s="64"/>
      <c r="D654" s="64"/>
      <c r="E654" s="72"/>
      <c r="F654" s="73"/>
      <c r="G654" s="73"/>
      <c r="H654" s="73"/>
      <c r="I654" s="73"/>
      <c r="J654" s="73"/>
      <c r="K654" s="72"/>
      <c r="L654" s="72"/>
      <c r="M654" s="77" t="s">
        <v>50</v>
      </c>
      <c r="N654" s="71"/>
      <c r="O654" s="71"/>
      <c r="P654" s="71"/>
      <c r="Q654" s="71"/>
      <c r="R654" s="71"/>
      <c r="S654" s="71"/>
      <c r="T654" s="71"/>
      <c r="U654" s="11">
        <v>11</v>
      </c>
      <c r="V654" s="11">
        <v>11</v>
      </c>
      <c r="W654" s="81">
        <v>14</v>
      </c>
      <c r="X654" s="60"/>
      <c r="Y654" s="11">
        <v>19</v>
      </c>
      <c r="Z654" s="11">
        <v>19</v>
      </c>
      <c r="AA654" s="11">
        <v>9</v>
      </c>
      <c r="AB654" s="81">
        <v>6</v>
      </c>
      <c r="AC654" s="60"/>
    </row>
    <row r="655" spans="3:29" ht="12.75" hidden="1" outlineLevel="2">
      <c r="C655" s="64"/>
      <c r="D655" s="64"/>
      <c r="E655" s="72"/>
      <c r="F655" s="73"/>
      <c r="G655" s="73"/>
      <c r="H655" s="73"/>
      <c r="I655" s="73"/>
      <c r="J655" s="73"/>
      <c r="K655" s="72"/>
      <c r="L655" s="77" t="s">
        <v>332</v>
      </c>
      <c r="M655" s="77" t="s">
        <v>333</v>
      </c>
      <c r="N655" s="71"/>
      <c r="O655" s="71"/>
      <c r="P655" s="71"/>
      <c r="Q655" s="71"/>
      <c r="R655" s="71"/>
      <c r="S655" s="71"/>
      <c r="T655" s="71"/>
      <c r="U655" s="9">
        <v>44</v>
      </c>
      <c r="V655" s="9">
        <v>47</v>
      </c>
      <c r="W655" s="79">
        <v>71</v>
      </c>
      <c r="X655" s="60"/>
      <c r="Y655" s="9">
        <v>74</v>
      </c>
      <c r="Z655" s="9">
        <v>67</v>
      </c>
      <c r="AA655" s="9">
        <v>74</v>
      </c>
      <c r="AB655" s="79">
        <v>73</v>
      </c>
      <c r="AC655" s="60"/>
    </row>
    <row r="656" spans="3:29" ht="12.75" hidden="1" outlineLevel="2" collapsed="1">
      <c r="C656" s="64"/>
      <c r="D656" s="64"/>
      <c r="E656" s="72"/>
      <c r="F656" s="73"/>
      <c r="G656" s="73"/>
      <c r="H656" s="73"/>
      <c r="I656" s="73"/>
      <c r="J656" s="73"/>
      <c r="K656" s="72"/>
      <c r="L656" s="72"/>
      <c r="M656" s="77" t="s">
        <v>50</v>
      </c>
      <c r="N656" s="71"/>
      <c r="O656" s="71"/>
      <c r="P656" s="71"/>
      <c r="Q656" s="71"/>
      <c r="R656" s="71"/>
      <c r="S656" s="71"/>
      <c r="T656" s="71"/>
      <c r="U656" s="11">
        <v>44</v>
      </c>
      <c r="V656" s="11">
        <v>47</v>
      </c>
      <c r="W656" s="81">
        <v>71</v>
      </c>
      <c r="X656" s="60"/>
      <c r="Y656" s="11">
        <v>74</v>
      </c>
      <c r="Z656" s="11">
        <v>67</v>
      </c>
      <c r="AA656" s="11">
        <v>74</v>
      </c>
      <c r="AB656" s="81">
        <v>73</v>
      </c>
      <c r="AC656" s="60"/>
    </row>
    <row r="657" spans="3:29" ht="12.75" hidden="1" outlineLevel="2">
      <c r="C657" s="64"/>
      <c r="D657" s="64"/>
      <c r="E657" s="72"/>
      <c r="F657" s="73"/>
      <c r="G657" s="73"/>
      <c r="H657" s="73"/>
      <c r="I657" s="73"/>
      <c r="J657" s="73"/>
      <c r="K657" s="72"/>
      <c r="L657" s="77" t="s">
        <v>171</v>
      </c>
      <c r="M657" s="77" t="s">
        <v>172</v>
      </c>
      <c r="N657" s="71"/>
      <c r="O657" s="71"/>
      <c r="P657" s="71"/>
      <c r="Q657" s="71"/>
      <c r="R657" s="71"/>
      <c r="S657" s="71"/>
      <c r="T657" s="71"/>
      <c r="U657" s="9">
        <v>193</v>
      </c>
      <c r="V657" s="9">
        <v>189</v>
      </c>
      <c r="W657" s="79">
        <v>140</v>
      </c>
      <c r="X657" s="60"/>
      <c r="Y657" s="9">
        <v>140</v>
      </c>
      <c r="Z657" s="9">
        <v>144</v>
      </c>
      <c r="AA657" s="9">
        <v>153</v>
      </c>
      <c r="AB657" s="79">
        <v>155</v>
      </c>
      <c r="AC657" s="60"/>
    </row>
    <row r="658" spans="3:29" ht="12.75" hidden="1" outlineLevel="2" collapsed="1">
      <c r="C658" s="64"/>
      <c r="D658" s="64"/>
      <c r="E658" s="72"/>
      <c r="F658" s="73"/>
      <c r="G658" s="73"/>
      <c r="H658" s="73"/>
      <c r="I658" s="73"/>
      <c r="J658" s="73"/>
      <c r="K658" s="72"/>
      <c r="L658" s="72"/>
      <c r="M658" s="77" t="s">
        <v>50</v>
      </c>
      <c r="N658" s="71"/>
      <c r="O658" s="71"/>
      <c r="P658" s="71"/>
      <c r="Q658" s="71"/>
      <c r="R658" s="71"/>
      <c r="S658" s="71"/>
      <c r="T658" s="71"/>
      <c r="U658" s="11">
        <v>193</v>
      </c>
      <c r="V658" s="11">
        <v>189</v>
      </c>
      <c r="W658" s="81">
        <v>140</v>
      </c>
      <c r="X658" s="60"/>
      <c r="Y658" s="11">
        <v>139</v>
      </c>
      <c r="Z658" s="11">
        <v>143</v>
      </c>
      <c r="AA658" s="11">
        <v>153</v>
      </c>
      <c r="AB658" s="81">
        <v>155</v>
      </c>
      <c r="AC658" s="60"/>
    </row>
    <row r="659" spans="3:29" ht="12.75" hidden="1" outlineLevel="2" collapsed="1">
      <c r="C659" s="64"/>
      <c r="D659" s="64"/>
      <c r="E659" s="72"/>
      <c r="F659" s="73"/>
      <c r="G659" s="73"/>
      <c r="H659" s="73"/>
      <c r="I659" s="73"/>
      <c r="J659" s="73"/>
      <c r="K659" s="72"/>
      <c r="L659" s="72"/>
      <c r="M659" s="77" t="s">
        <v>86</v>
      </c>
      <c r="N659" s="71"/>
      <c r="O659" s="71"/>
      <c r="P659" s="71"/>
      <c r="Q659" s="71"/>
      <c r="R659" s="71"/>
      <c r="S659" s="71"/>
      <c r="T659" s="71"/>
      <c r="U659" s="12"/>
      <c r="V659" s="12"/>
      <c r="W659" s="82"/>
      <c r="X659" s="60"/>
      <c r="Y659" s="11">
        <v>1</v>
      </c>
      <c r="Z659" s="11">
        <v>1</v>
      </c>
      <c r="AA659" s="12"/>
      <c r="AB659" s="82"/>
      <c r="AC659" s="60"/>
    </row>
    <row r="660" spans="3:29" ht="12.75" hidden="1" outlineLevel="2">
      <c r="C660" s="64"/>
      <c r="D660" s="64"/>
      <c r="E660" s="72"/>
      <c r="F660" s="73"/>
      <c r="G660" s="73"/>
      <c r="H660" s="73"/>
      <c r="I660" s="73"/>
      <c r="J660" s="73"/>
      <c r="K660" s="72"/>
      <c r="L660" s="77" t="s">
        <v>285</v>
      </c>
      <c r="M660" s="77" t="s">
        <v>286</v>
      </c>
      <c r="N660" s="71"/>
      <c r="O660" s="71"/>
      <c r="P660" s="71"/>
      <c r="Q660" s="71"/>
      <c r="R660" s="71"/>
      <c r="S660" s="71"/>
      <c r="T660" s="71"/>
      <c r="U660" s="9">
        <v>12</v>
      </c>
      <c r="V660" s="9">
        <v>24</v>
      </c>
      <c r="W660" s="79">
        <v>31</v>
      </c>
      <c r="X660" s="60"/>
      <c r="Y660" s="9">
        <v>40</v>
      </c>
      <c r="Z660" s="9">
        <v>37</v>
      </c>
      <c r="AA660" s="9">
        <v>37</v>
      </c>
      <c r="AB660" s="79">
        <v>43</v>
      </c>
      <c r="AC660" s="60"/>
    </row>
    <row r="661" spans="3:29" ht="12.75" hidden="1" outlineLevel="2" collapsed="1">
      <c r="C661" s="64"/>
      <c r="D661" s="64"/>
      <c r="E661" s="72"/>
      <c r="F661" s="73"/>
      <c r="G661" s="73"/>
      <c r="H661" s="73"/>
      <c r="I661" s="73"/>
      <c r="J661" s="73"/>
      <c r="K661" s="72"/>
      <c r="L661" s="72"/>
      <c r="M661" s="77" t="s">
        <v>50</v>
      </c>
      <c r="N661" s="71"/>
      <c r="O661" s="71"/>
      <c r="P661" s="71"/>
      <c r="Q661" s="71"/>
      <c r="R661" s="71"/>
      <c r="S661" s="71"/>
      <c r="T661" s="71"/>
      <c r="U661" s="11">
        <v>12</v>
      </c>
      <c r="V661" s="11">
        <v>24</v>
      </c>
      <c r="W661" s="81">
        <v>31</v>
      </c>
      <c r="X661" s="60"/>
      <c r="Y661" s="11">
        <v>40</v>
      </c>
      <c r="Z661" s="11">
        <v>37</v>
      </c>
      <c r="AA661" s="11">
        <v>37</v>
      </c>
      <c r="AB661" s="81">
        <v>43</v>
      </c>
      <c r="AC661" s="60"/>
    </row>
    <row r="662" spans="3:29" ht="12.75" hidden="1" outlineLevel="2">
      <c r="C662" s="64"/>
      <c r="D662" s="64"/>
      <c r="E662" s="72"/>
      <c r="F662" s="73"/>
      <c r="G662" s="73"/>
      <c r="H662" s="73"/>
      <c r="I662" s="73"/>
      <c r="J662" s="73"/>
      <c r="K662" s="72"/>
      <c r="L662" s="77" t="s">
        <v>173</v>
      </c>
      <c r="M662" s="83" t="s">
        <v>174</v>
      </c>
      <c r="N662" s="71"/>
      <c r="O662" s="71"/>
      <c r="P662" s="71"/>
      <c r="Q662" s="71"/>
      <c r="R662" s="71"/>
      <c r="S662" s="71"/>
      <c r="T662" s="71"/>
      <c r="U662" s="9">
        <v>62</v>
      </c>
      <c r="V662" s="9">
        <v>79</v>
      </c>
      <c r="W662" s="79">
        <v>86</v>
      </c>
      <c r="X662" s="60"/>
      <c r="Y662" s="9">
        <v>91</v>
      </c>
      <c r="Z662" s="9">
        <v>70</v>
      </c>
      <c r="AA662" s="9">
        <v>53</v>
      </c>
      <c r="AB662" s="79">
        <v>58</v>
      </c>
      <c r="AC662" s="60"/>
    </row>
    <row r="663" spans="3:29" ht="12.75" hidden="1" outlineLevel="2" collapsed="1">
      <c r="C663" s="64"/>
      <c r="D663" s="64"/>
      <c r="E663" s="72"/>
      <c r="F663" s="73"/>
      <c r="G663" s="73"/>
      <c r="H663" s="73"/>
      <c r="I663" s="73"/>
      <c r="J663" s="73"/>
      <c r="K663" s="72"/>
      <c r="L663" s="72"/>
      <c r="M663" s="83" t="s">
        <v>54</v>
      </c>
      <c r="N663" s="71"/>
      <c r="O663" s="71"/>
      <c r="P663" s="71"/>
      <c r="Q663" s="71"/>
      <c r="R663" s="71"/>
      <c r="S663" s="71"/>
      <c r="T663" s="71"/>
      <c r="U663" s="11">
        <v>62</v>
      </c>
      <c r="V663" s="11">
        <v>79</v>
      </c>
      <c r="W663" s="81">
        <v>81</v>
      </c>
      <c r="X663" s="60"/>
      <c r="Y663" s="12"/>
      <c r="Z663" s="12"/>
      <c r="AA663" s="12"/>
      <c r="AB663" s="82"/>
      <c r="AC663" s="60"/>
    </row>
    <row r="664" spans="3:29" ht="12.75" hidden="1" outlineLevel="2" collapsed="1">
      <c r="C664" s="64"/>
      <c r="D664" s="64"/>
      <c r="E664" s="72"/>
      <c r="F664" s="73"/>
      <c r="G664" s="73"/>
      <c r="H664" s="73"/>
      <c r="I664" s="73"/>
      <c r="J664" s="73"/>
      <c r="K664" s="72"/>
      <c r="L664" s="72"/>
      <c r="M664" s="83" t="s">
        <v>237</v>
      </c>
      <c r="N664" s="71"/>
      <c r="O664" s="71"/>
      <c r="P664" s="71"/>
      <c r="Q664" s="71"/>
      <c r="R664" s="71"/>
      <c r="S664" s="71"/>
      <c r="T664" s="71"/>
      <c r="U664" s="12"/>
      <c r="V664" s="12"/>
      <c r="W664" s="81">
        <v>5</v>
      </c>
      <c r="X664" s="60"/>
      <c r="Y664" s="12"/>
      <c r="Z664" s="12"/>
      <c r="AA664" s="12"/>
      <c r="AB664" s="82"/>
      <c r="AC664" s="60"/>
    </row>
    <row r="665" spans="3:29" ht="12.75" hidden="1" outlineLevel="2" collapsed="1">
      <c r="C665" s="64"/>
      <c r="D665" s="64"/>
      <c r="E665" s="72"/>
      <c r="F665" s="73"/>
      <c r="G665" s="73"/>
      <c r="H665" s="73"/>
      <c r="I665" s="73"/>
      <c r="J665" s="73"/>
      <c r="K665" s="72"/>
      <c r="L665" s="72"/>
      <c r="M665" s="83" t="s">
        <v>61</v>
      </c>
      <c r="N665" s="71"/>
      <c r="O665" s="71"/>
      <c r="P665" s="71"/>
      <c r="Q665" s="71"/>
      <c r="R665" s="71"/>
      <c r="S665" s="71"/>
      <c r="T665" s="71"/>
      <c r="U665" s="12"/>
      <c r="V665" s="12"/>
      <c r="W665" s="82"/>
      <c r="X665" s="60"/>
      <c r="Y665" s="11">
        <v>89</v>
      </c>
      <c r="Z665" s="11">
        <v>70</v>
      </c>
      <c r="AA665" s="11">
        <v>53</v>
      </c>
      <c r="AB665" s="81">
        <v>58</v>
      </c>
      <c r="AC665" s="60"/>
    </row>
    <row r="666" spans="3:29" ht="12.75" hidden="1" outlineLevel="2" collapsed="1">
      <c r="C666" s="64"/>
      <c r="D666" s="64"/>
      <c r="E666" s="72"/>
      <c r="F666" s="73"/>
      <c r="G666" s="73"/>
      <c r="H666" s="73"/>
      <c r="I666" s="73"/>
      <c r="J666" s="73"/>
      <c r="K666" s="72"/>
      <c r="L666" s="72"/>
      <c r="M666" s="83" t="s">
        <v>81</v>
      </c>
      <c r="N666" s="71"/>
      <c r="O666" s="71"/>
      <c r="P666" s="71"/>
      <c r="Q666" s="71"/>
      <c r="R666" s="71"/>
      <c r="S666" s="71"/>
      <c r="T666" s="71"/>
      <c r="U666" s="12"/>
      <c r="V666" s="12"/>
      <c r="W666" s="82"/>
      <c r="X666" s="60"/>
      <c r="Y666" s="11">
        <v>2</v>
      </c>
      <c r="Z666" s="12"/>
      <c r="AA666" s="12"/>
      <c r="AB666" s="82"/>
      <c r="AC666" s="60"/>
    </row>
    <row r="667" spans="3:29" ht="12.75" hidden="1" outlineLevel="2">
      <c r="C667" s="64"/>
      <c r="D667" s="64"/>
      <c r="E667" s="72"/>
      <c r="F667" s="73"/>
      <c r="G667" s="73"/>
      <c r="H667" s="73"/>
      <c r="I667" s="73"/>
      <c r="J667" s="73"/>
      <c r="K667" s="72"/>
      <c r="L667" s="77" t="s">
        <v>175</v>
      </c>
      <c r="M667" s="83" t="s">
        <v>176</v>
      </c>
      <c r="N667" s="71"/>
      <c r="O667" s="71"/>
      <c r="P667" s="71"/>
      <c r="Q667" s="71"/>
      <c r="R667" s="71"/>
      <c r="S667" s="71"/>
      <c r="T667" s="71"/>
      <c r="U667" s="9">
        <v>243</v>
      </c>
      <c r="V667" s="9">
        <v>242</v>
      </c>
      <c r="W667" s="79">
        <v>266</v>
      </c>
      <c r="X667" s="60"/>
      <c r="Y667" s="9">
        <v>274</v>
      </c>
      <c r="Z667" s="9">
        <v>241</v>
      </c>
      <c r="AA667" s="9">
        <v>196</v>
      </c>
      <c r="AB667" s="79">
        <v>184</v>
      </c>
      <c r="AC667" s="60"/>
    </row>
    <row r="668" spans="3:29" ht="12.75" hidden="1" outlineLevel="2" collapsed="1">
      <c r="C668" s="64"/>
      <c r="D668" s="64"/>
      <c r="E668" s="72"/>
      <c r="F668" s="73"/>
      <c r="G668" s="73"/>
      <c r="H668" s="73"/>
      <c r="I668" s="73"/>
      <c r="J668" s="73"/>
      <c r="K668" s="72"/>
      <c r="L668" s="72"/>
      <c r="M668" s="77" t="s">
        <v>54</v>
      </c>
      <c r="N668" s="71"/>
      <c r="O668" s="71"/>
      <c r="P668" s="71"/>
      <c r="Q668" s="71"/>
      <c r="R668" s="71"/>
      <c r="S668" s="71"/>
      <c r="T668" s="71"/>
      <c r="U668" s="11">
        <v>243</v>
      </c>
      <c r="V668" s="11">
        <v>242</v>
      </c>
      <c r="W668" s="81">
        <v>213</v>
      </c>
      <c r="X668" s="60"/>
      <c r="Y668" s="12"/>
      <c r="Z668" s="12"/>
      <c r="AA668" s="12"/>
      <c r="AB668" s="82"/>
      <c r="AC668" s="60"/>
    </row>
    <row r="669" spans="3:29" ht="12.75" hidden="1" outlineLevel="2" collapsed="1">
      <c r="C669" s="64"/>
      <c r="D669" s="64"/>
      <c r="E669" s="72"/>
      <c r="F669" s="73"/>
      <c r="G669" s="73"/>
      <c r="H669" s="73"/>
      <c r="I669" s="73"/>
      <c r="J669" s="73"/>
      <c r="K669" s="72"/>
      <c r="L669" s="72"/>
      <c r="M669" s="77" t="s">
        <v>237</v>
      </c>
      <c r="N669" s="71"/>
      <c r="O669" s="71"/>
      <c r="P669" s="71"/>
      <c r="Q669" s="71"/>
      <c r="R669" s="71"/>
      <c r="S669" s="71"/>
      <c r="T669" s="71"/>
      <c r="U669" s="12"/>
      <c r="V669" s="12"/>
      <c r="W669" s="81">
        <v>53</v>
      </c>
      <c r="X669" s="60"/>
      <c r="Y669" s="11">
        <v>3</v>
      </c>
      <c r="Z669" s="12"/>
      <c r="AA669" s="12"/>
      <c r="AB669" s="82"/>
      <c r="AC669" s="60"/>
    </row>
    <row r="670" spans="3:29" ht="12.75" hidden="1" outlineLevel="2" collapsed="1">
      <c r="C670" s="64"/>
      <c r="D670" s="64"/>
      <c r="E670" s="72"/>
      <c r="F670" s="73"/>
      <c r="G670" s="73"/>
      <c r="H670" s="73"/>
      <c r="I670" s="73"/>
      <c r="J670" s="73"/>
      <c r="K670" s="72"/>
      <c r="L670" s="72"/>
      <c r="M670" s="77" t="s">
        <v>61</v>
      </c>
      <c r="N670" s="71"/>
      <c r="O670" s="71"/>
      <c r="P670" s="71"/>
      <c r="Q670" s="71"/>
      <c r="R670" s="71"/>
      <c r="S670" s="71"/>
      <c r="T670" s="71"/>
      <c r="U670" s="12"/>
      <c r="V670" s="12"/>
      <c r="W670" s="82"/>
      <c r="X670" s="60"/>
      <c r="Y670" s="11">
        <v>264</v>
      </c>
      <c r="Z670" s="11">
        <v>232</v>
      </c>
      <c r="AA670" s="11">
        <v>189</v>
      </c>
      <c r="AB670" s="81">
        <v>183</v>
      </c>
      <c r="AC670" s="60"/>
    </row>
    <row r="671" spans="3:29" ht="12.75" hidden="1" outlineLevel="2" collapsed="1">
      <c r="C671" s="64"/>
      <c r="D671" s="64"/>
      <c r="E671" s="72"/>
      <c r="F671" s="73"/>
      <c r="G671" s="73"/>
      <c r="H671" s="73"/>
      <c r="I671" s="73"/>
      <c r="J671" s="73"/>
      <c r="K671" s="72"/>
      <c r="L671" s="72"/>
      <c r="M671" s="77" t="s">
        <v>81</v>
      </c>
      <c r="N671" s="71"/>
      <c r="O671" s="71"/>
      <c r="P671" s="71"/>
      <c r="Q671" s="71"/>
      <c r="R671" s="71"/>
      <c r="S671" s="71"/>
      <c r="T671" s="71"/>
      <c r="U671" s="12"/>
      <c r="V671" s="12"/>
      <c r="W671" s="82"/>
      <c r="X671" s="60"/>
      <c r="Y671" s="11">
        <v>7</v>
      </c>
      <c r="Z671" s="11">
        <v>9</v>
      </c>
      <c r="AA671" s="11">
        <v>7</v>
      </c>
      <c r="AB671" s="81">
        <v>1</v>
      </c>
      <c r="AC671" s="60"/>
    </row>
    <row r="672" spans="3:29" ht="12.75" hidden="1" outlineLevel="2">
      <c r="C672" s="64"/>
      <c r="D672" s="64"/>
      <c r="E672" s="72"/>
      <c r="F672" s="73"/>
      <c r="G672" s="73"/>
      <c r="H672" s="73"/>
      <c r="I672" s="73"/>
      <c r="J672" s="73"/>
      <c r="K672" s="72"/>
      <c r="L672" s="77" t="s">
        <v>59</v>
      </c>
      <c r="M672" s="77" t="s">
        <v>60</v>
      </c>
      <c r="N672" s="71"/>
      <c r="O672" s="71"/>
      <c r="P672" s="71"/>
      <c r="Q672" s="71"/>
      <c r="R672" s="71"/>
      <c r="S672" s="71"/>
      <c r="T672" s="71"/>
      <c r="U672" s="9">
        <v>703</v>
      </c>
      <c r="V672" s="9">
        <v>786</v>
      </c>
      <c r="W672" s="79">
        <v>768</v>
      </c>
      <c r="X672" s="60"/>
      <c r="Y672" s="9">
        <v>761</v>
      </c>
      <c r="Z672" s="9">
        <v>767</v>
      </c>
      <c r="AA672" s="9">
        <v>759</v>
      </c>
      <c r="AB672" s="79">
        <v>717</v>
      </c>
      <c r="AC672" s="60"/>
    </row>
    <row r="673" spans="3:29" ht="12.75" hidden="1" outlineLevel="2" collapsed="1">
      <c r="C673" s="64"/>
      <c r="D673" s="64"/>
      <c r="E673" s="72"/>
      <c r="F673" s="73"/>
      <c r="G673" s="73"/>
      <c r="H673" s="73"/>
      <c r="I673" s="73"/>
      <c r="J673" s="73"/>
      <c r="K673" s="72"/>
      <c r="L673" s="72"/>
      <c r="M673" s="77" t="s">
        <v>54</v>
      </c>
      <c r="N673" s="71"/>
      <c r="O673" s="71"/>
      <c r="P673" s="71"/>
      <c r="Q673" s="71"/>
      <c r="R673" s="71"/>
      <c r="S673" s="71"/>
      <c r="T673" s="71"/>
      <c r="U673" s="11">
        <v>703</v>
      </c>
      <c r="V673" s="11">
        <v>786</v>
      </c>
      <c r="W673" s="81">
        <v>562</v>
      </c>
      <c r="X673" s="60"/>
      <c r="Y673" s="11">
        <v>284</v>
      </c>
      <c r="Z673" s="11">
        <v>118</v>
      </c>
      <c r="AA673" s="11">
        <v>28</v>
      </c>
      <c r="AB673" s="81">
        <v>6</v>
      </c>
      <c r="AC673" s="60"/>
    </row>
    <row r="674" spans="3:29" ht="12.75" hidden="1" outlineLevel="2" collapsed="1">
      <c r="C674" s="64"/>
      <c r="D674" s="64"/>
      <c r="E674" s="72"/>
      <c r="F674" s="73"/>
      <c r="G674" s="73"/>
      <c r="H674" s="73"/>
      <c r="I674" s="73"/>
      <c r="J674" s="73"/>
      <c r="K674" s="72"/>
      <c r="L674" s="72"/>
      <c r="M674" s="77" t="s">
        <v>237</v>
      </c>
      <c r="N674" s="71"/>
      <c r="O674" s="71"/>
      <c r="P674" s="71"/>
      <c r="Q674" s="71"/>
      <c r="R674" s="71"/>
      <c r="S674" s="71"/>
      <c r="T674" s="71"/>
      <c r="U674" s="12"/>
      <c r="V674" s="12"/>
      <c r="W674" s="81">
        <v>206</v>
      </c>
      <c r="X674" s="60"/>
      <c r="Y674" s="11">
        <v>477</v>
      </c>
      <c r="Z674" s="11">
        <v>649</v>
      </c>
      <c r="AA674" s="11">
        <v>731</v>
      </c>
      <c r="AB674" s="81">
        <v>711</v>
      </c>
      <c r="AC674" s="60"/>
    </row>
    <row r="675" spans="3:29" ht="12.75" hidden="1" outlineLevel="2">
      <c r="C675" s="64"/>
      <c r="D675" s="64"/>
      <c r="E675" s="72"/>
      <c r="F675" s="73"/>
      <c r="G675" s="73"/>
      <c r="H675" s="73"/>
      <c r="I675" s="73"/>
      <c r="J675" s="73"/>
      <c r="K675" s="72"/>
      <c r="L675" s="77" t="s">
        <v>179</v>
      </c>
      <c r="M675" s="83" t="s">
        <v>180</v>
      </c>
      <c r="N675" s="71"/>
      <c r="O675" s="71"/>
      <c r="P675" s="71"/>
      <c r="Q675" s="71"/>
      <c r="R675" s="71"/>
      <c r="S675" s="71"/>
      <c r="T675" s="71"/>
      <c r="U675" s="9">
        <v>87</v>
      </c>
      <c r="V675" s="9">
        <v>78</v>
      </c>
      <c r="W675" s="79">
        <v>54</v>
      </c>
      <c r="X675" s="60"/>
      <c r="Y675" s="9">
        <v>49</v>
      </c>
      <c r="Z675" s="9">
        <v>61</v>
      </c>
      <c r="AA675" s="9">
        <v>55</v>
      </c>
      <c r="AB675" s="79">
        <v>30</v>
      </c>
      <c r="AC675" s="60"/>
    </row>
    <row r="676" spans="3:29" ht="12.75" hidden="1" outlineLevel="2" collapsed="1">
      <c r="C676" s="64"/>
      <c r="D676" s="64"/>
      <c r="E676" s="72"/>
      <c r="F676" s="73"/>
      <c r="G676" s="73"/>
      <c r="H676" s="73"/>
      <c r="I676" s="73"/>
      <c r="J676" s="73"/>
      <c r="K676" s="72"/>
      <c r="L676" s="72"/>
      <c r="M676" s="83" t="s">
        <v>54</v>
      </c>
      <c r="N676" s="71"/>
      <c r="O676" s="71"/>
      <c r="P676" s="71"/>
      <c r="Q676" s="71"/>
      <c r="R676" s="71"/>
      <c r="S676" s="71"/>
      <c r="T676" s="71"/>
      <c r="U676" s="11">
        <v>87</v>
      </c>
      <c r="V676" s="11">
        <v>78</v>
      </c>
      <c r="W676" s="81">
        <v>19</v>
      </c>
      <c r="X676" s="60"/>
      <c r="Y676" s="12"/>
      <c r="Z676" s="12"/>
      <c r="AA676" s="12"/>
      <c r="AB676" s="82"/>
      <c r="AC676" s="60"/>
    </row>
    <row r="677" spans="3:29" ht="12.75" hidden="1" outlineLevel="2" collapsed="1">
      <c r="C677" s="64"/>
      <c r="D677" s="64"/>
      <c r="E677" s="72"/>
      <c r="F677" s="73"/>
      <c r="G677" s="73"/>
      <c r="H677" s="73"/>
      <c r="I677" s="73"/>
      <c r="J677" s="73"/>
      <c r="K677" s="72"/>
      <c r="L677" s="72"/>
      <c r="M677" s="83" t="s">
        <v>81</v>
      </c>
      <c r="N677" s="71"/>
      <c r="O677" s="71"/>
      <c r="P677" s="71"/>
      <c r="Q677" s="71"/>
      <c r="R677" s="71"/>
      <c r="S677" s="71"/>
      <c r="T677" s="71"/>
      <c r="U677" s="12"/>
      <c r="V677" s="12"/>
      <c r="W677" s="81">
        <v>1</v>
      </c>
      <c r="X677" s="60"/>
      <c r="Y677" s="11">
        <v>48</v>
      </c>
      <c r="Z677" s="11">
        <v>61</v>
      </c>
      <c r="AA677" s="11">
        <v>55</v>
      </c>
      <c r="AB677" s="81">
        <v>30</v>
      </c>
      <c r="AC677" s="60"/>
    </row>
    <row r="678" spans="3:29" ht="12.75" hidden="1" outlineLevel="2" collapsed="1">
      <c r="C678" s="64"/>
      <c r="D678" s="64"/>
      <c r="E678" s="72"/>
      <c r="F678" s="73"/>
      <c r="G678" s="73"/>
      <c r="H678" s="73"/>
      <c r="I678" s="73"/>
      <c r="J678" s="73"/>
      <c r="K678" s="72"/>
      <c r="L678" s="72"/>
      <c r="M678" s="83" t="s">
        <v>237</v>
      </c>
      <c r="N678" s="71"/>
      <c r="O678" s="71"/>
      <c r="P678" s="71"/>
      <c r="Q678" s="71"/>
      <c r="R678" s="71"/>
      <c r="S678" s="71"/>
      <c r="T678" s="71"/>
      <c r="U678" s="12"/>
      <c r="V678" s="12"/>
      <c r="W678" s="81">
        <v>34</v>
      </c>
      <c r="X678" s="60"/>
      <c r="Y678" s="12"/>
      <c r="Z678" s="12"/>
      <c r="AA678" s="12"/>
      <c r="AB678" s="82"/>
      <c r="AC678" s="60"/>
    </row>
    <row r="679" spans="3:29" ht="12.75" hidden="1" outlineLevel="2" collapsed="1">
      <c r="C679" s="64"/>
      <c r="D679" s="64"/>
      <c r="E679" s="72"/>
      <c r="F679" s="73"/>
      <c r="G679" s="73"/>
      <c r="H679" s="73"/>
      <c r="I679" s="73"/>
      <c r="J679" s="73"/>
      <c r="K679" s="72"/>
      <c r="L679" s="72"/>
      <c r="M679" s="83" t="s">
        <v>61</v>
      </c>
      <c r="N679" s="71"/>
      <c r="O679" s="71"/>
      <c r="P679" s="71"/>
      <c r="Q679" s="71"/>
      <c r="R679" s="71"/>
      <c r="S679" s="71"/>
      <c r="T679" s="71"/>
      <c r="U679" s="12"/>
      <c r="V679" s="12"/>
      <c r="W679" s="82"/>
      <c r="X679" s="60"/>
      <c r="Y679" s="11">
        <v>1</v>
      </c>
      <c r="Z679" s="12"/>
      <c r="AA679" s="12"/>
      <c r="AB679" s="82"/>
      <c r="AC679" s="60"/>
    </row>
    <row r="680" spans="3:29" ht="12.75" hidden="1" outlineLevel="2">
      <c r="C680" s="64"/>
      <c r="D680" s="64"/>
      <c r="E680" s="72"/>
      <c r="F680" s="73"/>
      <c r="G680" s="73"/>
      <c r="H680" s="73"/>
      <c r="I680" s="73"/>
      <c r="J680" s="73"/>
      <c r="K680" s="72"/>
      <c r="L680" s="77" t="s">
        <v>181</v>
      </c>
      <c r="M680" s="83" t="s">
        <v>182</v>
      </c>
      <c r="N680" s="71"/>
      <c r="O680" s="71"/>
      <c r="P680" s="71"/>
      <c r="Q680" s="71"/>
      <c r="R680" s="71"/>
      <c r="S680" s="71"/>
      <c r="T680" s="71"/>
      <c r="U680" s="9">
        <v>47</v>
      </c>
      <c r="V680" s="9">
        <v>68</v>
      </c>
      <c r="W680" s="79">
        <v>53</v>
      </c>
      <c r="X680" s="60"/>
      <c r="Y680" s="9">
        <v>36</v>
      </c>
      <c r="Z680" s="9">
        <v>39</v>
      </c>
      <c r="AA680" s="9">
        <v>36</v>
      </c>
      <c r="AB680" s="79">
        <v>50</v>
      </c>
      <c r="AC680" s="60"/>
    </row>
    <row r="681" spans="3:29" ht="12.75" hidden="1" outlineLevel="2" collapsed="1">
      <c r="C681" s="64"/>
      <c r="D681" s="64"/>
      <c r="E681" s="72"/>
      <c r="F681" s="73"/>
      <c r="G681" s="73"/>
      <c r="H681" s="73"/>
      <c r="I681" s="73"/>
      <c r="J681" s="73"/>
      <c r="K681" s="72"/>
      <c r="L681" s="72"/>
      <c r="M681" s="83" t="s">
        <v>54</v>
      </c>
      <c r="N681" s="71"/>
      <c r="O681" s="71"/>
      <c r="P681" s="71"/>
      <c r="Q681" s="71"/>
      <c r="R681" s="71"/>
      <c r="S681" s="71"/>
      <c r="T681" s="71"/>
      <c r="U681" s="11">
        <v>47</v>
      </c>
      <c r="V681" s="11">
        <v>68</v>
      </c>
      <c r="W681" s="81">
        <v>16</v>
      </c>
      <c r="X681" s="60"/>
      <c r="Y681" s="12"/>
      <c r="Z681" s="12"/>
      <c r="AA681" s="12"/>
      <c r="AB681" s="82"/>
      <c r="AC681" s="60"/>
    </row>
    <row r="682" spans="3:29" ht="12.75" hidden="1" outlineLevel="2" collapsed="1">
      <c r="C682" s="64"/>
      <c r="D682" s="64"/>
      <c r="E682" s="72"/>
      <c r="F682" s="73"/>
      <c r="G682" s="73"/>
      <c r="H682" s="73"/>
      <c r="I682" s="73"/>
      <c r="J682" s="73"/>
      <c r="K682" s="72"/>
      <c r="L682" s="72"/>
      <c r="M682" s="83" t="s">
        <v>237</v>
      </c>
      <c r="N682" s="71"/>
      <c r="O682" s="71"/>
      <c r="P682" s="71"/>
      <c r="Q682" s="71"/>
      <c r="R682" s="71"/>
      <c r="S682" s="71"/>
      <c r="T682" s="71"/>
      <c r="U682" s="12"/>
      <c r="V682" s="12"/>
      <c r="W682" s="81">
        <v>37</v>
      </c>
      <c r="X682" s="60"/>
      <c r="Y682" s="11">
        <v>1</v>
      </c>
      <c r="Z682" s="12"/>
      <c r="AA682" s="12"/>
      <c r="AB682" s="82"/>
      <c r="AC682" s="60"/>
    </row>
    <row r="683" spans="3:29" ht="12.75" hidden="1" outlineLevel="2" collapsed="1">
      <c r="C683" s="64"/>
      <c r="D683" s="64"/>
      <c r="E683" s="72"/>
      <c r="F683" s="73"/>
      <c r="G683" s="73"/>
      <c r="H683" s="73"/>
      <c r="I683" s="73"/>
      <c r="J683" s="73"/>
      <c r="K683" s="72"/>
      <c r="L683" s="72"/>
      <c r="M683" s="83" t="s">
        <v>81</v>
      </c>
      <c r="N683" s="71"/>
      <c r="O683" s="71"/>
      <c r="P683" s="71"/>
      <c r="Q683" s="71"/>
      <c r="R683" s="71"/>
      <c r="S683" s="71"/>
      <c r="T683" s="71"/>
      <c r="U683" s="12"/>
      <c r="V683" s="12"/>
      <c r="W683" s="82"/>
      <c r="X683" s="60"/>
      <c r="Y683" s="11">
        <v>35</v>
      </c>
      <c r="Z683" s="11">
        <v>39</v>
      </c>
      <c r="AA683" s="11">
        <v>36</v>
      </c>
      <c r="AB683" s="81">
        <v>50</v>
      </c>
      <c r="AC683" s="60"/>
    </row>
    <row r="684" spans="3:29" ht="12.75" hidden="1" outlineLevel="2">
      <c r="C684" s="64"/>
      <c r="D684" s="64"/>
      <c r="E684" s="72"/>
      <c r="F684" s="73"/>
      <c r="G684" s="73"/>
      <c r="H684" s="73"/>
      <c r="I684" s="73"/>
      <c r="J684" s="73"/>
      <c r="K684" s="72"/>
      <c r="L684" s="77" t="s">
        <v>334</v>
      </c>
      <c r="M684" s="83" t="s">
        <v>335</v>
      </c>
      <c r="N684" s="71"/>
      <c r="O684" s="71"/>
      <c r="P684" s="71"/>
      <c r="Q684" s="71"/>
      <c r="R684" s="71"/>
      <c r="S684" s="71"/>
      <c r="T684" s="71"/>
      <c r="U684" s="9">
        <v>11</v>
      </c>
      <c r="V684" s="9">
        <v>1</v>
      </c>
      <c r="W684" s="80"/>
      <c r="X684" s="60"/>
      <c r="Y684" s="10"/>
      <c r="Z684" s="10"/>
      <c r="AA684" s="10"/>
      <c r="AB684" s="80"/>
      <c r="AC684" s="60"/>
    </row>
    <row r="685" spans="3:29" ht="12.75" hidden="1" outlineLevel="2" collapsed="1">
      <c r="C685" s="64"/>
      <c r="D685" s="64"/>
      <c r="E685" s="72"/>
      <c r="F685" s="73"/>
      <c r="G685" s="73"/>
      <c r="H685" s="73"/>
      <c r="I685" s="73"/>
      <c r="J685" s="73"/>
      <c r="K685" s="72"/>
      <c r="L685" s="72"/>
      <c r="M685" s="83" t="s">
        <v>54</v>
      </c>
      <c r="N685" s="71"/>
      <c r="O685" s="71"/>
      <c r="P685" s="71"/>
      <c r="Q685" s="71"/>
      <c r="R685" s="71"/>
      <c r="S685" s="71"/>
      <c r="T685" s="71"/>
      <c r="U685" s="11">
        <v>11</v>
      </c>
      <c r="V685" s="11">
        <v>1</v>
      </c>
      <c r="W685" s="82"/>
      <c r="X685" s="60"/>
      <c r="Y685" s="12"/>
      <c r="Z685" s="12"/>
      <c r="AA685" s="12"/>
      <c r="AB685" s="82"/>
      <c r="AC685" s="60"/>
    </row>
    <row r="686" spans="3:29" ht="12.75" hidden="1" outlineLevel="2">
      <c r="C686" s="64"/>
      <c r="D686" s="64"/>
      <c r="E686" s="72"/>
      <c r="F686" s="73"/>
      <c r="G686" s="73"/>
      <c r="H686" s="73"/>
      <c r="I686" s="73"/>
      <c r="J686" s="73"/>
      <c r="K686" s="72"/>
      <c r="L686" s="77" t="s">
        <v>183</v>
      </c>
      <c r="M686" s="83" t="s">
        <v>184</v>
      </c>
      <c r="N686" s="71"/>
      <c r="O686" s="71"/>
      <c r="P686" s="71"/>
      <c r="Q686" s="71"/>
      <c r="R686" s="71"/>
      <c r="S686" s="71"/>
      <c r="T686" s="71"/>
      <c r="U686" s="9">
        <v>119</v>
      </c>
      <c r="V686" s="9">
        <v>115</v>
      </c>
      <c r="W686" s="79">
        <v>106</v>
      </c>
      <c r="X686" s="60"/>
      <c r="Y686" s="9">
        <v>96</v>
      </c>
      <c r="Z686" s="9">
        <v>96</v>
      </c>
      <c r="AA686" s="9">
        <v>74</v>
      </c>
      <c r="AB686" s="79">
        <v>67</v>
      </c>
      <c r="AC686" s="60"/>
    </row>
    <row r="687" spans="3:29" ht="12.75" hidden="1" outlineLevel="2" collapsed="1">
      <c r="C687" s="64"/>
      <c r="D687" s="64"/>
      <c r="E687" s="72"/>
      <c r="F687" s="73"/>
      <c r="G687" s="73"/>
      <c r="H687" s="73"/>
      <c r="I687" s="73"/>
      <c r="J687" s="73"/>
      <c r="K687" s="72"/>
      <c r="L687" s="72"/>
      <c r="M687" s="77" t="s">
        <v>54</v>
      </c>
      <c r="N687" s="71"/>
      <c r="O687" s="71"/>
      <c r="P687" s="71"/>
      <c r="Q687" s="71"/>
      <c r="R687" s="71"/>
      <c r="S687" s="71"/>
      <c r="T687" s="71"/>
      <c r="U687" s="11">
        <v>119</v>
      </c>
      <c r="V687" s="11">
        <v>115</v>
      </c>
      <c r="W687" s="81">
        <v>101</v>
      </c>
      <c r="X687" s="60"/>
      <c r="Y687" s="12"/>
      <c r="Z687" s="12"/>
      <c r="AA687" s="12"/>
      <c r="AB687" s="82"/>
      <c r="AC687" s="60"/>
    </row>
    <row r="688" spans="3:29" ht="12.75" hidden="1" outlineLevel="2" collapsed="1">
      <c r="C688" s="64"/>
      <c r="D688" s="64"/>
      <c r="E688" s="72"/>
      <c r="F688" s="73"/>
      <c r="G688" s="73"/>
      <c r="H688" s="73"/>
      <c r="I688" s="73"/>
      <c r="J688" s="73"/>
      <c r="K688" s="72"/>
      <c r="L688" s="72"/>
      <c r="M688" s="77" t="s">
        <v>237</v>
      </c>
      <c r="N688" s="71"/>
      <c r="O688" s="71"/>
      <c r="P688" s="71"/>
      <c r="Q688" s="71"/>
      <c r="R688" s="71"/>
      <c r="S688" s="71"/>
      <c r="T688" s="71"/>
      <c r="U688" s="12"/>
      <c r="V688" s="12"/>
      <c r="W688" s="81">
        <v>5</v>
      </c>
      <c r="X688" s="60"/>
      <c r="Y688" s="12"/>
      <c r="Z688" s="12"/>
      <c r="AA688" s="12"/>
      <c r="AB688" s="82"/>
      <c r="AC688" s="60"/>
    </row>
    <row r="689" spans="3:29" ht="12.75" hidden="1" outlineLevel="2" collapsed="1">
      <c r="C689" s="64"/>
      <c r="D689" s="64"/>
      <c r="E689" s="72"/>
      <c r="F689" s="73"/>
      <c r="G689" s="73"/>
      <c r="H689" s="73"/>
      <c r="I689" s="73"/>
      <c r="J689" s="73"/>
      <c r="K689" s="72"/>
      <c r="L689" s="72"/>
      <c r="M689" s="77" t="s">
        <v>61</v>
      </c>
      <c r="N689" s="71"/>
      <c r="O689" s="71"/>
      <c r="P689" s="71"/>
      <c r="Q689" s="71"/>
      <c r="R689" s="71"/>
      <c r="S689" s="71"/>
      <c r="T689" s="71"/>
      <c r="U689" s="12"/>
      <c r="V689" s="12"/>
      <c r="W689" s="82"/>
      <c r="X689" s="60"/>
      <c r="Y689" s="11">
        <v>95</v>
      </c>
      <c r="Z689" s="11">
        <v>95</v>
      </c>
      <c r="AA689" s="11">
        <v>74</v>
      </c>
      <c r="AB689" s="81">
        <v>67</v>
      </c>
      <c r="AC689" s="60"/>
    </row>
    <row r="690" spans="3:29" ht="12.75" hidden="1" outlineLevel="2" collapsed="1">
      <c r="C690" s="64"/>
      <c r="D690" s="64"/>
      <c r="E690" s="72"/>
      <c r="F690" s="73"/>
      <c r="G690" s="73"/>
      <c r="H690" s="73"/>
      <c r="I690" s="73"/>
      <c r="J690" s="73"/>
      <c r="K690" s="72"/>
      <c r="L690" s="72"/>
      <c r="M690" s="77" t="s">
        <v>81</v>
      </c>
      <c r="N690" s="71"/>
      <c r="O690" s="71"/>
      <c r="P690" s="71"/>
      <c r="Q690" s="71"/>
      <c r="R690" s="71"/>
      <c r="S690" s="71"/>
      <c r="T690" s="71"/>
      <c r="U690" s="12"/>
      <c r="V690" s="12"/>
      <c r="W690" s="82"/>
      <c r="X690" s="60"/>
      <c r="Y690" s="11">
        <v>1</v>
      </c>
      <c r="Z690" s="11">
        <v>1</v>
      </c>
      <c r="AA690" s="12"/>
      <c r="AB690" s="82"/>
      <c r="AC690" s="60"/>
    </row>
    <row r="691" spans="3:29" ht="12.75" hidden="1" outlineLevel="2">
      <c r="C691" s="64"/>
      <c r="D691" s="64"/>
      <c r="E691" s="72"/>
      <c r="F691" s="73"/>
      <c r="G691" s="73"/>
      <c r="H691" s="73"/>
      <c r="I691" s="73"/>
      <c r="J691" s="73"/>
      <c r="K691" s="72"/>
      <c r="L691" s="77" t="s">
        <v>185</v>
      </c>
      <c r="M691" s="77" t="s">
        <v>186</v>
      </c>
      <c r="N691" s="71"/>
      <c r="O691" s="71"/>
      <c r="P691" s="71"/>
      <c r="Q691" s="71"/>
      <c r="R691" s="71"/>
      <c r="S691" s="71"/>
      <c r="T691" s="71"/>
      <c r="U691" s="9">
        <v>222</v>
      </c>
      <c r="V691" s="9">
        <v>101</v>
      </c>
      <c r="W691" s="79">
        <v>11</v>
      </c>
      <c r="X691" s="60"/>
      <c r="Y691" s="10"/>
      <c r="Z691" s="10"/>
      <c r="AA691" s="10"/>
      <c r="AB691" s="80"/>
      <c r="AC691" s="60"/>
    </row>
    <row r="692" spans="3:29" ht="12.75" hidden="1" outlineLevel="2" collapsed="1">
      <c r="C692" s="64"/>
      <c r="D692" s="64"/>
      <c r="E692" s="72"/>
      <c r="F692" s="73"/>
      <c r="G692" s="73"/>
      <c r="H692" s="73"/>
      <c r="I692" s="73"/>
      <c r="J692" s="73"/>
      <c r="K692" s="72"/>
      <c r="L692" s="72"/>
      <c r="M692" s="77" t="s">
        <v>54</v>
      </c>
      <c r="N692" s="71"/>
      <c r="O692" s="71"/>
      <c r="P692" s="71"/>
      <c r="Q692" s="71"/>
      <c r="R692" s="71"/>
      <c r="S692" s="71"/>
      <c r="T692" s="71"/>
      <c r="U692" s="11">
        <v>222</v>
      </c>
      <c r="V692" s="11">
        <v>101</v>
      </c>
      <c r="W692" s="81">
        <v>11</v>
      </c>
      <c r="X692" s="60"/>
      <c r="Y692" s="12"/>
      <c r="Z692" s="12"/>
      <c r="AA692" s="12"/>
      <c r="AB692" s="82"/>
      <c r="AC692" s="60"/>
    </row>
    <row r="693" spans="3:29" ht="12.75" hidden="1" outlineLevel="2">
      <c r="C693" s="64"/>
      <c r="D693" s="64"/>
      <c r="E693" s="72"/>
      <c r="F693" s="73"/>
      <c r="G693" s="73"/>
      <c r="H693" s="73"/>
      <c r="I693" s="73"/>
      <c r="J693" s="73"/>
      <c r="K693" s="72"/>
      <c r="L693" s="77" t="s">
        <v>187</v>
      </c>
      <c r="M693" s="77" t="s">
        <v>188</v>
      </c>
      <c r="N693" s="71"/>
      <c r="O693" s="71"/>
      <c r="P693" s="71"/>
      <c r="Q693" s="71"/>
      <c r="R693" s="71"/>
      <c r="S693" s="71"/>
      <c r="T693" s="71"/>
      <c r="U693" s="9">
        <v>86</v>
      </c>
      <c r="V693" s="9">
        <v>22</v>
      </c>
      <c r="W693" s="80"/>
      <c r="X693" s="60"/>
      <c r="Y693" s="10"/>
      <c r="Z693" s="10"/>
      <c r="AA693" s="10"/>
      <c r="AB693" s="80"/>
      <c r="AC693" s="60"/>
    </row>
    <row r="694" spans="3:29" ht="12.75" hidden="1" outlineLevel="2" collapsed="1">
      <c r="C694" s="64"/>
      <c r="D694" s="64"/>
      <c r="E694" s="72"/>
      <c r="F694" s="73"/>
      <c r="G694" s="73"/>
      <c r="H694" s="73"/>
      <c r="I694" s="73"/>
      <c r="J694" s="73"/>
      <c r="K694" s="72"/>
      <c r="L694" s="72"/>
      <c r="M694" s="77" t="s">
        <v>54</v>
      </c>
      <c r="N694" s="71"/>
      <c r="O694" s="71"/>
      <c r="P694" s="71"/>
      <c r="Q694" s="71"/>
      <c r="R694" s="71"/>
      <c r="S694" s="71"/>
      <c r="T694" s="71"/>
      <c r="U694" s="11">
        <v>86</v>
      </c>
      <c r="V694" s="11">
        <v>22</v>
      </c>
      <c r="W694" s="82"/>
      <c r="X694" s="60"/>
      <c r="Y694" s="12"/>
      <c r="Z694" s="12"/>
      <c r="AA694" s="12"/>
      <c r="AB694" s="82"/>
      <c r="AC694" s="60"/>
    </row>
    <row r="695" spans="3:29" ht="12.75" hidden="1" outlineLevel="2">
      <c r="C695" s="64"/>
      <c r="D695" s="64"/>
      <c r="E695" s="72"/>
      <c r="F695" s="73"/>
      <c r="G695" s="73"/>
      <c r="H695" s="73"/>
      <c r="I695" s="73"/>
      <c r="J695" s="73"/>
      <c r="K695" s="72"/>
      <c r="L695" s="77" t="s">
        <v>189</v>
      </c>
      <c r="M695" s="77" t="s">
        <v>190</v>
      </c>
      <c r="N695" s="71"/>
      <c r="O695" s="71"/>
      <c r="P695" s="71"/>
      <c r="Q695" s="71"/>
      <c r="R695" s="71"/>
      <c r="S695" s="71"/>
      <c r="T695" s="71"/>
      <c r="U695" s="9">
        <v>37</v>
      </c>
      <c r="V695" s="9">
        <v>51</v>
      </c>
      <c r="W695" s="79">
        <v>12</v>
      </c>
      <c r="X695" s="60"/>
      <c r="Y695" s="9">
        <v>2</v>
      </c>
      <c r="Z695" s="10"/>
      <c r="AA695" s="10"/>
      <c r="AB695" s="80"/>
      <c r="AC695" s="60"/>
    </row>
    <row r="696" spans="3:29" ht="12.75" hidden="1" outlineLevel="2" collapsed="1">
      <c r="C696" s="64"/>
      <c r="D696" s="64"/>
      <c r="E696" s="72"/>
      <c r="F696" s="73"/>
      <c r="G696" s="73"/>
      <c r="H696" s="73"/>
      <c r="I696" s="73"/>
      <c r="J696" s="73"/>
      <c r="K696" s="72"/>
      <c r="L696" s="72"/>
      <c r="M696" s="77" t="s">
        <v>54</v>
      </c>
      <c r="N696" s="71"/>
      <c r="O696" s="71"/>
      <c r="P696" s="71"/>
      <c r="Q696" s="71"/>
      <c r="R696" s="71"/>
      <c r="S696" s="71"/>
      <c r="T696" s="71"/>
      <c r="U696" s="11">
        <v>37</v>
      </c>
      <c r="V696" s="11">
        <v>51</v>
      </c>
      <c r="W696" s="81">
        <v>12</v>
      </c>
      <c r="X696" s="60"/>
      <c r="Y696" s="11">
        <v>2</v>
      </c>
      <c r="Z696" s="12"/>
      <c r="AA696" s="12"/>
      <c r="AB696" s="82"/>
      <c r="AC696" s="60"/>
    </row>
    <row r="697" spans="3:29" ht="12.75" hidden="1" outlineLevel="2">
      <c r="C697" s="64"/>
      <c r="D697" s="64"/>
      <c r="E697" s="72"/>
      <c r="F697" s="73"/>
      <c r="G697" s="73"/>
      <c r="H697" s="73"/>
      <c r="I697" s="73"/>
      <c r="J697" s="73"/>
      <c r="K697" s="72"/>
      <c r="L697" s="77" t="s">
        <v>191</v>
      </c>
      <c r="M697" s="77" t="s">
        <v>192</v>
      </c>
      <c r="N697" s="71"/>
      <c r="O697" s="71"/>
      <c r="P697" s="71"/>
      <c r="Q697" s="71"/>
      <c r="R697" s="71"/>
      <c r="S697" s="71"/>
      <c r="T697" s="71"/>
      <c r="U697" s="9">
        <v>246</v>
      </c>
      <c r="V697" s="9">
        <v>234</v>
      </c>
      <c r="W697" s="79">
        <v>255</v>
      </c>
      <c r="X697" s="60"/>
      <c r="Y697" s="9">
        <v>250</v>
      </c>
      <c r="Z697" s="9">
        <v>244</v>
      </c>
      <c r="AA697" s="9">
        <v>257</v>
      </c>
      <c r="AB697" s="79">
        <v>245</v>
      </c>
      <c r="AC697" s="60"/>
    </row>
    <row r="698" spans="3:29" ht="12.75" hidden="1" outlineLevel="2" collapsed="1">
      <c r="C698" s="64"/>
      <c r="D698" s="64"/>
      <c r="E698" s="72"/>
      <c r="F698" s="73"/>
      <c r="G698" s="73"/>
      <c r="H698" s="73"/>
      <c r="I698" s="73"/>
      <c r="J698" s="73"/>
      <c r="K698" s="72"/>
      <c r="L698" s="72"/>
      <c r="M698" s="77" t="s">
        <v>54</v>
      </c>
      <c r="N698" s="71"/>
      <c r="O698" s="71"/>
      <c r="P698" s="71"/>
      <c r="Q698" s="71"/>
      <c r="R698" s="71"/>
      <c r="S698" s="71"/>
      <c r="T698" s="71"/>
      <c r="U698" s="11">
        <v>246</v>
      </c>
      <c r="V698" s="11">
        <v>234</v>
      </c>
      <c r="W698" s="81">
        <v>152</v>
      </c>
      <c r="X698" s="60"/>
      <c r="Y698" s="11">
        <v>68</v>
      </c>
      <c r="Z698" s="11">
        <v>35</v>
      </c>
      <c r="AA698" s="11">
        <v>9</v>
      </c>
      <c r="AB698" s="82"/>
      <c r="AC698" s="60"/>
    </row>
    <row r="699" spans="3:29" ht="12.75" hidden="1" outlineLevel="2" collapsed="1">
      <c r="C699" s="64"/>
      <c r="D699" s="64"/>
      <c r="E699" s="72"/>
      <c r="F699" s="73"/>
      <c r="G699" s="73"/>
      <c r="H699" s="73"/>
      <c r="I699" s="73"/>
      <c r="J699" s="73"/>
      <c r="K699" s="72"/>
      <c r="L699" s="72"/>
      <c r="M699" s="77" t="s">
        <v>237</v>
      </c>
      <c r="N699" s="71"/>
      <c r="O699" s="71"/>
      <c r="P699" s="71"/>
      <c r="Q699" s="71"/>
      <c r="R699" s="71"/>
      <c r="S699" s="71"/>
      <c r="T699" s="71"/>
      <c r="U699" s="12"/>
      <c r="V699" s="12"/>
      <c r="W699" s="81">
        <v>103</v>
      </c>
      <c r="X699" s="60"/>
      <c r="Y699" s="11">
        <v>182</v>
      </c>
      <c r="Z699" s="11">
        <v>209</v>
      </c>
      <c r="AA699" s="11">
        <v>248</v>
      </c>
      <c r="AB699" s="81">
        <v>245</v>
      </c>
      <c r="AC699" s="60"/>
    </row>
    <row r="700" spans="3:29" ht="12.75" hidden="1" outlineLevel="2">
      <c r="C700" s="64"/>
      <c r="D700" s="64"/>
      <c r="E700" s="72"/>
      <c r="F700" s="73"/>
      <c r="G700" s="73"/>
      <c r="H700" s="73"/>
      <c r="I700" s="73"/>
      <c r="J700" s="73"/>
      <c r="K700" s="72"/>
      <c r="L700" s="77" t="s">
        <v>193</v>
      </c>
      <c r="M700" s="77" t="s">
        <v>194</v>
      </c>
      <c r="N700" s="71"/>
      <c r="O700" s="71"/>
      <c r="P700" s="71"/>
      <c r="Q700" s="71"/>
      <c r="R700" s="71"/>
      <c r="S700" s="71"/>
      <c r="T700" s="71"/>
      <c r="U700" s="9">
        <v>915</v>
      </c>
      <c r="V700" s="9">
        <v>940</v>
      </c>
      <c r="W700" s="79">
        <v>924</v>
      </c>
      <c r="X700" s="60"/>
      <c r="Y700" s="9">
        <v>986</v>
      </c>
      <c r="Z700" s="9">
        <v>992</v>
      </c>
      <c r="AA700" s="9">
        <v>1095</v>
      </c>
      <c r="AB700" s="79">
        <v>728</v>
      </c>
      <c r="AC700" s="60"/>
    </row>
    <row r="701" spans="3:29" ht="12.75" hidden="1" outlineLevel="2" collapsed="1">
      <c r="C701" s="64"/>
      <c r="D701" s="64"/>
      <c r="E701" s="72"/>
      <c r="F701" s="73"/>
      <c r="G701" s="73"/>
      <c r="H701" s="73"/>
      <c r="I701" s="73"/>
      <c r="J701" s="73"/>
      <c r="K701" s="72"/>
      <c r="L701" s="72"/>
      <c r="M701" s="77" t="s">
        <v>54</v>
      </c>
      <c r="N701" s="71"/>
      <c r="O701" s="71"/>
      <c r="P701" s="71"/>
      <c r="Q701" s="71"/>
      <c r="R701" s="71"/>
      <c r="S701" s="71"/>
      <c r="T701" s="71"/>
      <c r="U701" s="11">
        <v>915</v>
      </c>
      <c r="V701" s="11">
        <v>940</v>
      </c>
      <c r="W701" s="81">
        <v>653</v>
      </c>
      <c r="X701" s="60"/>
      <c r="Y701" s="11">
        <v>378</v>
      </c>
      <c r="Z701" s="11">
        <v>174</v>
      </c>
      <c r="AA701" s="11">
        <v>52</v>
      </c>
      <c r="AB701" s="81">
        <v>5</v>
      </c>
      <c r="AC701" s="60"/>
    </row>
    <row r="702" spans="3:29" ht="12.75" hidden="1" outlineLevel="2" collapsed="1">
      <c r="C702" s="64"/>
      <c r="D702" s="64"/>
      <c r="E702" s="72"/>
      <c r="F702" s="73"/>
      <c r="G702" s="73"/>
      <c r="H702" s="73"/>
      <c r="I702" s="73"/>
      <c r="J702" s="73"/>
      <c r="K702" s="72"/>
      <c r="L702" s="72"/>
      <c r="M702" s="77" t="s">
        <v>237</v>
      </c>
      <c r="N702" s="71"/>
      <c r="O702" s="71"/>
      <c r="P702" s="71"/>
      <c r="Q702" s="71"/>
      <c r="R702" s="71"/>
      <c r="S702" s="71"/>
      <c r="T702" s="71"/>
      <c r="U702" s="12"/>
      <c r="V702" s="12"/>
      <c r="W702" s="81">
        <v>271</v>
      </c>
      <c r="X702" s="60"/>
      <c r="Y702" s="11">
        <v>607</v>
      </c>
      <c r="Z702" s="11">
        <v>818</v>
      </c>
      <c r="AA702" s="11">
        <v>1043</v>
      </c>
      <c r="AB702" s="81">
        <v>723</v>
      </c>
      <c r="AC702" s="60"/>
    </row>
    <row r="703" spans="3:29" ht="12.75" hidden="1" outlineLevel="2" collapsed="1">
      <c r="C703" s="64"/>
      <c r="D703" s="64"/>
      <c r="E703" s="72"/>
      <c r="F703" s="73"/>
      <c r="G703" s="73"/>
      <c r="H703" s="73"/>
      <c r="I703" s="73"/>
      <c r="J703" s="73"/>
      <c r="K703" s="72"/>
      <c r="L703" s="72"/>
      <c r="M703" s="77" t="s">
        <v>81</v>
      </c>
      <c r="N703" s="71"/>
      <c r="O703" s="71"/>
      <c r="P703" s="71"/>
      <c r="Q703" s="71"/>
      <c r="R703" s="71"/>
      <c r="S703" s="71"/>
      <c r="T703" s="71"/>
      <c r="U703" s="12"/>
      <c r="V703" s="12"/>
      <c r="W703" s="82"/>
      <c r="X703" s="60"/>
      <c r="Y703" s="11">
        <v>1</v>
      </c>
      <c r="Z703" s="12"/>
      <c r="AA703" s="12"/>
      <c r="AB703" s="82"/>
      <c r="AC703" s="60"/>
    </row>
    <row r="704" spans="3:29" ht="12.75" hidden="1" outlineLevel="2">
      <c r="C704" s="64"/>
      <c r="D704" s="64"/>
      <c r="E704" s="72"/>
      <c r="F704" s="73"/>
      <c r="G704" s="73"/>
      <c r="H704" s="73"/>
      <c r="I704" s="73"/>
      <c r="J704" s="73"/>
      <c r="K704" s="72"/>
      <c r="L704" s="77" t="s">
        <v>242</v>
      </c>
      <c r="M704" s="77" t="s">
        <v>243</v>
      </c>
      <c r="N704" s="71"/>
      <c r="O704" s="71"/>
      <c r="P704" s="71"/>
      <c r="Q704" s="71"/>
      <c r="R704" s="71"/>
      <c r="S704" s="71"/>
      <c r="T704" s="71"/>
      <c r="U704" s="10"/>
      <c r="V704" s="9">
        <v>3</v>
      </c>
      <c r="W704" s="79">
        <v>14</v>
      </c>
      <c r="X704" s="60"/>
      <c r="Y704" s="9">
        <v>17</v>
      </c>
      <c r="Z704" s="9">
        <v>29</v>
      </c>
      <c r="AA704" s="9">
        <v>32</v>
      </c>
      <c r="AB704" s="79">
        <v>30</v>
      </c>
      <c r="AC704" s="60"/>
    </row>
    <row r="705" spans="3:29" ht="12.75" hidden="1" outlineLevel="2" collapsed="1">
      <c r="C705" s="64"/>
      <c r="D705" s="64"/>
      <c r="E705" s="72"/>
      <c r="F705" s="73"/>
      <c r="G705" s="73"/>
      <c r="H705" s="73"/>
      <c r="I705" s="73"/>
      <c r="J705" s="73"/>
      <c r="K705" s="72"/>
      <c r="L705" s="72"/>
      <c r="M705" s="77" t="s">
        <v>53</v>
      </c>
      <c r="N705" s="71"/>
      <c r="O705" s="71"/>
      <c r="P705" s="71"/>
      <c r="Q705" s="71"/>
      <c r="R705" s="71"/>
      <c r="S705" s="71"/>
      <c r="T705" s="71"/>
      <c r="U705" s="12"/>
      <c r="V705" s="11">
        <v>3</v>
      </c>
      <c r="W705" s="81">
        <v>14</v>
      </c>
      <c r="X705" s="60"/>
      <c r="Y705" s="11">
        <v>17</v>
      </c>
      <c r="Z705" s="11">
        <v>29</v>
      </c>
      <c r="AA705" s="11">
        <v>32</v>
      </c>
      <c r="AB705" s="81">
        <v>30</v>
      </c>
      <c r="AC705" s="60"/>
    </row>
    <row r="706" spans="3:29" ht="12.75" hidden="1" outlineLevel="2">
      <c r="C706" s="64"/>
      <c r="D706" s="64"/>
      <c r="E706" s="72"/>
      <c r="F706" s="73"/>
      <c r="G706" s="73"/>
      <c r="H706" s="73"/>
      <c r="I706" s="73"/>
      <c r="J706" s="73"/>
      <c r="K706" s="72"/>
      <c r="L706" s="77" t="s">
        <v>225</v>
      </c>
      <c r="M706" s="77" t="s">
        <v>226</v>
      </c>
      <c r="N706" s="71"/>
      <c r="O706" s="71"/>
      <c r="P706" s="71"/>
      <c r="Q706" s="71"/>
      <c r="R706" s="71"/>
      <c r="S706" s="71"/>
      <c r="T706" s="71"/>
      <c r="U706" s="10"/>
      <c r="V706" s="9">
        <v>12</v>
      </c>
      <c r="W706" s="79">
        <v>23</v>
      </c>
      <c r="X706" s="60"/>
      <c r="Y706" s="9">
        <v>42</v>
      </c>
      <c r="Z706" s="9">
        <v>59</v>
      </c>
      <c r="AA706" s="9">
        <v>49</v>
      </c>
      <c r="AB706" s="79">
        <v>41</v>
      </c>
      <c r="AC706" s="60"/>
    </row>
    <row r="707" spans="3:29" ht="12.75" hidden="1" outlineLevel="2" collapsed="1">
      <c r="C707" s="64"/>
      <c r="D707" s="64"/>
      <c r="E707" s="72"/>
      <c r="F707" s="73"/>
      <c r="G707" s="73"/>
      <c r="H707" s="73"/>
      <c r="I707" s="73"/>
      <c r="J707" s="73"/>
      <c r="K707" s="72"/>
      <c r="L707" s="72"/>
      <c r="M707" s="77" t="s">
        <v>74</v>
      </c>
      <c r="N707" s="71"/>
      <c r="O707" s="71"/>
      <c r="P707" s="71"/>
      <c r="Q707" s="71"/>
      <c r="R707" s="71"/>
      <c r="S707" s="71"/>
      <c r="T707" s="71"/>
      <c r="U707" s="12"/>
      <c r="V707" s="11">
        <v>12</v>
      </c>
      <c r="W707" s="81">
        <v>23</v>
      </c>
      <c r="X707" s="60"/>
      <c r="Y707" s="11">
        <v>42</v>
      </c>
      <c r="Z707" s="11">
        <v>59</v>
      </c>
      <c r="AA707" s="11">
        <v>49</v>
      </c>
      <c r="AB707" s="81">
        <v>41</v>
      </c>
      <c r="AC707" s="60"/>
    </row>
    <row r="708" spans="3:29" ht="12.75" hidden="1" outlineLevel="2">
      <c r="C708" s="64"/>
      <c r="D708" s="64"/>
      <c r="E708" s="72"/>
      <c r="F708" s="73"/>
      <c r="G708" s="73"/>
      <c r="H708" s="73"/>
      <c r="I708" s="73"/>
      <c r="J708" s="73"/>
      <c r="K708" s="72"/>
      <c r="L708" s="77" t="s">
        <v>336</v>
      </c>
      <c r="M708" s="83" t="s">
        <v>337</v>
      </c>
      <c r="N708" s="71"/>
      <c r="O708" s="71"/>
      <c r="P708" s="71"/>
      <c r="Q708" s="71"/>
      <c r="R708" s="71"/>
      <c r="S708" s="71"/>
      <c r="T708" s="71"/>
      <c r="U708" s="10"/>
      <c r="V708" s="9">
        <v>1</v>
      </c>
      <c r="W708" s="80"/>
      <c r="X708" s="60"/>
      <c r="Y708" s="10"/>
      <c r="Z708" s="10"/>
      <c r="AA708" s="10"/>
      <c r="AB708" s="80"/>
      <c r="AC708" s="60"/>
    </row>
    <row r="709" spans="3:29" ht="12.75" hidden="1" outlineLevel="2" collapsed="1">
      <c r="C709" s="64"/>
      <c r="D709" s="64"/>
      <c r="E709" s="72"/>
      <c r="F709" s="73"/>
      <c r="G709" s="73"/>
      <c r="H709" s="73"/>
      <c r="I709" s="73"/>
      <c r="J709" s="73"/>
      <c r="K709" s="72"/>
      <c r="L709" s="72"/>
      <c r="M709" s="77" t="s">
        <v>32</v>
      </c>
      <c r="N709" s="71"/>
      <c r="O709" s="71"/>
      <c r="P709" s="71"/>
      <c r="Q709" s="71"/>
      <c r="R709" s="71"/>
      <c r="S709" s="71"/>
      <c r="T709" s="71"/>
      <c r="U709" s="12"/>
      <c r="V709" s="11">
        <v>1</v>
      </c>
      <c r="W709" s="82"/>
      <c r="X709" s="60"/>
      <c r="Y709" s="12"/>
      <c r="Z709" s="12"/>
      <c r="AA709" s="12"/>
      <c r="AB709" s="82"/>
      <c r="AC709" s="60"/>
    </row>
    <row r="710" spans="3:29" ht="12.75" hidden="1" outlineLevel="2">
      <c r="C710" s="64"/>
      <c r="D710" s="64"/>
      <c r="E710" s="72"/>
      <c r="F710" s="73"/>
      <c r="G710" s="73"/>
      <c r="H710" s="73"/>
      <c r="I710" s="73"/>
      <c r="J710" s="73"/>
      <c r="K710" s="72"/>
      <c r="L710" s="77" t="s">
        <v>217</v>
      </c>
      <c r="M710" s="77" t="s">
        <v>218</v>
      </c>
      <c r="N710" s="71"/>
      <c r="O710" s="71"/>
      <c r="P710" s="71"/>
      <c r="Q710" s="71"/>
      <c r="R710" s="71"/>
      <c r="S710" s="71"/>
      <c r="T710" s="71"/>
      <c r="U710" s="10"/>
      <c r="V710" s="9">
        <v>256</v>
      </c>
      <c r="W710" s="79">
        <v>501</v>
      </c>
      <c r="X710" s="60"/>
      <c r="Y710" s="9">
        <v>432</v>
      </c>
      <c r="Z710" s="9">
        <v>318</v>
      </c>
      <c r="AA710" s="9">
        <v>320</v>
      </c>
      <c r="AB710" s="79">
        <v>354</v>
      </c>
      <c r="AC710" s="60"/>
    </row>
    <row r="711" spans="3:29" ht="12.75" hidden="1" outlineLevel="2" collapsed="1">
      <c r="C711" s="64"/>
      <c r="D711" s="64"/>
      <c r="E711" s="72"/>
      <c r="F711" s="73"/>
      <c r="G711" s="73"/>
      <c r="H711" s="73"/>
      <c r="I711" s="73"/>
      <c r="J711" s="73"/>
      <c r="K711" s="72"/>
      <c r="L711" s="72"/>
      <c r="M711" s="77" t="s">
        <v>54</v>
      </c>
      <c r="N711" s="71"/>
      <c r="O711" s="71"/>
      <c r="P711" s="71"/>
      <c r="Q711" s="71"/>
      <c r="R711" s="71"/>
      <c r="S711" s="71"/>
      <c r="T711" s="71"/>
      <c r="U711" s="12"/>
      <c r="V711" s="11">
        <v>256</v>
      </c>
      <c r="W711" s="81">
        <v>363</v>
      </c>
      <c r="X711" s="60"/>
      <c r="Y711" s="11">
        <v>206</v>
      </c>
      <c r="Z711" s="11">
        <v>67</v>
      </c>
      <c r="AA711" s="11">
        <v>7</v>
      </c>
      <c r="AB711" s="81">
        <v>2</v>
      </c>
      <c r="AC711" s="60"/>
    </row>
    <row r="712" spans="3:29" ht="12.75" hidden="1" outlineLevel="2" collapsed="1">
      <c r="C712" s="64"/>
      <c r="D712" s="64"/>
      <c r="E712" s="72"/>
      <c r="F712" s="73"/>
      <c r="G712" s="73"/>
      <c r="H712" s="73"/>
      <c r="I712" s="73"/>
      <c r="J712" s="73"/>
      <c r="K712" s="72"/>
      <c r="L712" s="72"/>
      <c r="M712" s="77" t="s">
        <v>237</v>
      </c>
      <c r="N712" s="71"/>
      <c r="O712" s="71"/>
      <c r="P712" s="71"/>
      <c r="Q712" s="71"/>
      <c r="R712" s="71"/>
      <c r="S712" s="71"/>
      <c r="T712" s="71"/>
      <c r="U712" s="12"/>
      <c r="V712" s="12"/>
      <c r="W712" s="81">
        <v>138</v>
      </c>
      <c r="X712" s="60"/>
      <c r="Y712" s="11">
        <v>226</v>
      </c>
      <c r="Z712" s="11">
        <v>251</v>
      </c>
      <c r="AA712" s="11">
        <v>313</v>
      </c>
      <c r="AB712" s="81">
        <v>352</v>
      </c>
      <c r="AC712" s="60"/>
    </row>
    <row r="713" spans="3:29" ht="12.75" hidden="1" outlineLevel="2">
      <c r="C713" s="64"/>
      <c r="D713" s="64"/>
      <c r="E713" s="72"/>
      <c r="F713" s="73"/>
      <c r="G713" s="73"/>
      <c r="H713" s="73"/>
      <c r="I713" s="73"/>
      <c r="J713" s="73"/>
      <c r="K713" s="72"/>
      <c r="L713" s="77" t="s">
        <v>338</v>
      </c>
      <c r="M713" s="77" t="s">
        <v>339</v>
      </c>
      <c r="N713" s="71"/>
      <c r="O713" s="71"/>
      <c r="P713" s="71"/>
      <c r="Q713" s="71"/>
      <c r="R713" s="71"/>
      <c r="S713" s="71"/>
      <c r="T713" s="71"/>
      <c r="U713" s="10"/>
      <c r="V713" s="9">
        <v>40</v>
      </c>
      <c r="W713" s="79">
        <v>46</v>
      </c>
      <c r="X713" s="60"/>
      <c r="Y713" s="9">
        <v>57</v>
      </c>
      <c r="Z713" s="9">
        <v>60</v>
      </c>
      <c r="AA713" s="9">
        <v>60</v>
      </c>
      <c r="AB713" s="79">
        <v>38</v>
      </c>
      <c r="AC713" s="60"/>
    </row>
    <row r="714" spans="3:29" ht="12.75" hidden="1" outlineLevel="2" collapsed="1">
      <c r="C714" s="64"/>
      <c r="D714" s="64"/>
      <c r="E714" s="72"/>
      <c r="F714" s="73"/>
      <c r="G714" s="73"/>
      <c r="H714" s="73"/>
      <c r="I714" s="73"/>
      <c r="J714" s="73"/>
      <c r="K714" s="72"/>
      <c r="L714" s="72"/>
      <c r="M714" s="77" t="s">
        <v>54</v>
      </c>
      <c r="N714" s="71"/>
      <c r="O714" s="71"/>
      <c r="P714" s="71"/>
      <c r="Q714" s="71"/>
      <c r="R714" s="71"/>
      <c r="S714" s="71"/>
      <c r="T714" s="71"/>
      <c r="U714" s="12"/>
      <c r="V714" s="11">
        <v>40</v>
      </c>
      <c r="W714" s="81">
        <v>46</v>
      </c>
      <c r="X714" s="60"/>
      <c r="Y714" s="11">
        <v>34</v>
      </c>
      <c r="Z714" s="11">
        <v>19</v>
      </c>
      <c r="AA714" s="11">
        <v>3</v>
      </c>
      <c r="AB714" s="82"/>
      <c r="AC714" s="60"/>
    </row>
    <row r="715" spans="3:29" ht="12.75" hidden="1" outlineLevel="2" collapsed="1">
      <c r="C715" s="64"/>
      <c r="D715" s="64"/>
      <c r="E715" s="72"/>
      <c r="F715" s="73"/>
      <c r="G715" s="73"/>
      <c r="H715" s="73"/>
      <c r="I715" s="73"/>
      <c r="J715" s="73"/>
      <c r="K715" s="72"/>
      <c r="L715" s="72"/>
      <c r="M715" s="77" t="s">
        <v>237</v>
      </c>
      <c r="N715" s="71"/>
      <c r="O715" s="71"/>
      <c r="P715" s="71"/>
      <c r="Q715" s="71"/>
      <c r="R715" s="71"/>
      <c r="S715" s="71"/>
      <c r="T715" s="71"/>
      <c r="U715" s="12"/>
      <c r="V715" s="12"/>
      <c r="W715" s="82"/>
      <c r="X715" s="60"/>
      <c r="Y715" s="11">
        <v>23</v>
      </c>
      <c r="Z715" s="11">
        <v>41</v>
      </c>
      <c r="AA715" s="11">
        <v>57</v>
      </c>
      <c r="AB715" s="81">
        <v>38</v>
      </c>
      <c r="AC715" s="60"/>
    </row>
    <row r="716" spans="3:29" ht="12.75" hidden="1" outlineLevel="2">
      <c r="C716" s="64"/>
      <c r="D716" s="64"/>
      <c r="E716" s="72"/>
      <c r="F716" s="73"/>
      <c r="G716" s="73"/>
      <c r="H716" s="73"/>
      <c r="I716" s="73"/>
      <c r="J716" s="73"/>
      <c r="K716" s="72"/>
      <c r="L716" s="77" t="s">
        <v>262</v>
      </c>
      <c r="M716" s="77" t="s">
        <v>263</v>
      </c>
      <c r="N716" s="71"/>
      <c r="O716" s="71"/>
      <c r="P716" s="71"/>
      <c r="Q716" s="71"/>
      <c r="R716" s="71"/>
      <c r="S716" s="71"/>
      <c r="T716" s="71"/>
      <c r="U716" s="10"/>
      <c r="V716" s="9">
        <v>66</v>
      </c>
      <c r="W716" s="79">
        <v>99</v>
      </c>
      <c r="X716" s="60"/>
      <c r="Y716" s="9">
        <v>102</v>
      </c>
      <c r="Z716" s="9">
        <v>120</v>
      </c>
      <c r="AA716" s="9">
        <v>11</v>
      </c>
      <c r="AB716" s="79">
        <v>3</v>
      </c>
      <c r="AC716" s="60"/>
    </row>
    <row r="717" spans="3:29" ht="12.75" hidden="1" outlineLevel="2" collapsed="1">
      <c r="C717" s="64"/>
      <c r="D717" s="64"/>
      <c r="E717" s="72"/>
      <c r="F717" s="73"/>
      <c r="G717" s="73"/>
      <c r="H717" s="73"/>
      <c r="I717" s="73"/>
      <c r="J717" s="73"/>
      <c r="K717" s="72"/>
      <c r="L717" s="72"/>
      <c r="M717" s="77" t="s">
        <v>54</v>
      </c>
      <c r="N717" s="71"/>
      <c r="O717" s="71"/>
      <c r="P717" s="71"/>
      <c r="Q717" s="71"/>
      <c r="R717" s="71"/>
      <c r="S717" s="71"/>
      <c r="T717" s="71"/>
      <c r="U717" s="12"/>
      <c r="V717" s="11">
        <v>66</v>
      </c>
      <c r="W717" s="81">
        <v>20</v>
      </c>
      <c r="X717" s="60"/>
      <c r="Y717" s="11">
        <v>5</v>
      </c>
      <c r="Z717" s="12"/>
      <c r="AA717" s="12"/>
      <c r="AB717" s="82"/>
      <c r="AC717" s="60"/>
    </row>
    <row r="718" spans="3:29" ht="12.75" hidden="1" outlineLevel="2" collapsed="1">
      <c r="C718" s="64"/>
      <c r="D718" s="64"/>
      <c r="E718" s="72"/>
      <c r="F718" s="73"/>
      <c r="G718" s="73"/>
      <c r="H718" s="73"/>
      <c r="I718" s="73"/>
      <c r="J718" s="73"/>
      <c r="K718" s="72"/>
      <c r="L718" s="72"/>
      <c r="M718" s="77" t="s">
        <v>237</v>
      </c>
      <c r="N718" s="71"/>
      <c r="O718" s="71"/>
      <c r="P718" s="71"/>
      <c r="Q718" s="71"/>
      <c r="R718" s="71"/>
      <c r="S718" s="71"/>
      <c r="T718" s="71"/>
      <c r="U718" s="12"/>
      <c r="V718" s="12"/>
      <c r="W718" s="81">
        <v>79</v>
      </c>
      <c r="X718" s="60"/>
      <c r="Y718" s="11">
        <v>97</v>
      </c>
      <c r="Z718" s="11">
        <v>120</v>
      </c>
      <c r="AA718" s="11">
        <v>11</v>
      </c>
      <c r="AB718" s="81">
        <v>3</v>
      </c>
      <c r="AC718" s="60"/>
    </row>
    <row r="719" spans="3:29" ht="12.75" hidden="1" outlineLevel="2">
      <c r="C719" s="64"/>
      <c r="D719" s="64"/>
      <c r="E719" s="72"/>
      <c r="F719" s="73"/>
      <c r="G719" s="73"/>
      <c r="H719" s="73"/>
      <c r="I719" s="73"/>
      <c r="J719" s="73"/>
      <c r="K719" s="72"/>
      <c r="L719" s="77" t="s">
        <v>177</v>
      </c>
      <c r="M719" s="77" t="s">
        <v>178</v>
      </c>
      <c r="N719" s="71"/>
      <c r="O719" s="71"/>
      <c r="P719" s="71"/>
      <c r="Q719" s="71"/>
      <c r="R719" s="71"/>
      <c r="S719" s="71"/>
      <c r="T719" s="71"/>
      <c r="U719" s="10"/>
      <c r="V719" s="9">
        <v>1</v>
      </c>
      <c r="W719" s="80"/>
      <c r="X719" s="60"/>
      <c r="Y719" s="10"/>
      <c r="Z719" s="10"/>
      <c r="AA719" s="10"/>
      <c r="AB719" s="80"/>
      <c r="AC719" s="60"/>
    </row>
    <row r="720" spans="3:29" ht="12.75" hidden="1" outlineLevel="2" collapsed="1">
      <c r="C720" s="64"/>
      <c r="D720" s="64"/>
      <c r="E720" s="72"/>
      <c r="F720" s="73"/>
      <c r="G720" s="73"/>
      <c r="H720" s="73"/>
      <c r="I720" s="73"/>
      <c r="J720" s="73"/>
      <c r="K720" s="72"/>
      <c r="L720" s="72"/>
      <c r="M720" s="77" t="s">
        <v>54</v>
      </c>
      <c r="N720" s="71"/>
      <c r="O720" s="71"/>
      <c r="P720" s="71"/>
      <c r="Q720" s="71"/>
      <c r="R720" s="71"/>
      <c r="S720" s="71"/>
      <c r="T720" s="71"/>
      <c r="U720" s="12"/>
      <c r="V720" s="11">
        <v>1</v>
      </c>
      <c r="W720" s="82"/>
      <c r="X720" s="60"/>
      <c r="Y720" s="12"/>
      <c r="Z720" s="12"/>
      <c r="AA720" s="12"/>
      <c r="AB720" s="82"/>
      <c r="AC720" s="60"/>
    </row>
    <row r="721" spans="3:29" ht="12.75" hidden="1" outlineLevel="2">
      <c r="C721" s="64"/>
      <c r="D721" s="64"/>
      <c r="E721" s="72"/>
      <c r="F721" s="73"/>
      <c r="G721" s="73"/>
      <c r="H721" s="73"/>
      <c r="I721" s="73"/>
      <c r="J721" s="73"/>
      <c r="K721" s="72"/>
      <c r="L721" s="77" t="s">
        <v>244</v>
      </c>
      <c r="M721" s="77" t="s">
        <v>245</v>
      </c>
      <c r="N721" s="71"/>
      <c r="O721" s="71"/>
      <c r="P721" s="71"/>
      <c r="Q721" s="71"/>
      <c r="R721" s="71"/>
      <c r="S721" s="71"/>
      <c r="T721" s="71"/>
      <c r="U721" s="10"/>
      <c r="V721" s="10"/>
      <c r="W721" s="79">
        <v>44</v>
      </c>
      <c r="X721" s="60"/>
      <c r="Y721" s="9">
        <v>106</v>
      </c>
      <c r="Z721" s="9">
        <v>137</v>
      </c>
      <c r="AA721" s="9">
        <v>150</v>
      </c>
      <c r="AB721" s="79">
        <v>151</v>
      </c>
      <c r="AC721" s="60"/>
    </row>
    <row r="722" spans="3:29" ht="12.75" hidden="1" outlineLevel="2" collapsed="1">
      <c r="C722" s="64"/>
      <c r="D722" s="64"/>
      <c r="E722" s="72"/>
      <c r="F722" s="73"/>
      <c r="G722" s="73"/>
      <c r="H722" s="73"/>
      <c r="I722" s="73"/>
      <c r="J722" s="73"/>
      <c r="K722" s="72"/>
      <c r="L722" s="72"/>
      <c r="M722" s="77" t="s">
        <v>53</v>
      </c>
      <c r="N722" s="71"/>
      <c r="O722" s="71"/>
      <c r="P722" s="71"/>
      <c r="Q722" s="71"/>
      <c r="R722" s="71"/>
      <c r="S722" s="71"/>
      <c r="T722" s="71"/>
      <c r="U722" s="12"/>
      <c r="V722" s="12"/>
      <c r="W722" s="81">
        <v>44</v>
      </c>
      <c r="X722" s="60"/>
      <c r="Y722" s="11">
        <v>106</v>
      </c>
      <c r="Z722" s="11">
        <v>137</v>
      </c>
      <c r="AA722" s="11">
        <v>150</v>
      </c>
      <c r="AB722" s="81">
        <v>151</v>
      </c>
      <c r="AC722" s="60"/>
    </row>
    <row r="723" spans="3:29" ht="12.75" hidden="1" outlineLevel="2">
      <c r="C723" s="64"/>
      <c r="D723" s="64"/>
      <c r="E723" s="72"/>
      <c r="F723" s="73"/>
      <c r="G723" s="73"/>
      <c r="H723" s="73"/>
      <c r="I723" s="73"/>
      <c r="J723" s="73"/>
      <c r="K723" s="72"/>
      <c r="L723" s="77" t="s">
        <v>340</v>
      </c>
      <c r="M723" s="77" t="s">
        <v>341</v>
      </c>
      <c r="N723" s="71"/>
      <c r="O723" s="71"/>
      <c r="P723" s="71"/>
      <c r="Q723" s="71"/>
      <c r="R723" s="71"/>
      <c r="S723" s="71"/>
      <c r="T723" s="71"/>
      <c r="U723" s="10"/>
      <c r="V723" s="10"/>
      <c r="W723" s="79">
        <v>10</v>
      </c>
      <c r="X723" s="60"/>
      <c r="Y723" s="9">
        <v>12</v>
      </c>
      <c r="Z723" s="9">
        <v>21</v>
      </c>
      <c r="AA723" s="9">
        <v>31</v>
      </c>
      <c r="AB723" s="79">
        <v>21</v>
      </c>
      <c r="AC723" s="60"/>
    </row>
    <row r="724" spans="3:29" ht="12.75" hidden="1" outlineLevel="2" collapsed="1">
      <c r="C724" s="64"/>
      <c r="D724" s="64"/>
      <c r="E724" s="72"/>
      <c r="F724" s="73"/>
      <c r="G724" s="73"/>
      <c r="H724" s="73"/>
      <c r="I724" s="73"/>
      <c r="J724" s="73"/>
      <c r="K724" s="72"/>
      <c r="L724" s="72"/>
      <c r="M724" s="77" t="s">
        <v>86</v>
      </c>
      <c r="N724" s="71"/>
      <c r="O724" s="71"/>
      <c r="P724" s="71"/>
      <c r="Q724" s="71"/>
      <c r="R724" s="71"/>
      <c r="S724" s="71"/>
      <c r="T724" s="71"/>
      <c r="U724" s="12"/>
      <c r="V724" s="12"/>
      <c r="W724" s="81">
        <v>10</v>
      </c>
      <c r="X724" s="60"/>
      <c r="Y724" s="11">
        <v>12</v>
      </c>
      <c r="Z724" s="11">
        <v>21</v>
      </c>
      <c r="AA724" s="11">
        <v>31</v>
      </c>
      <c r="AB724" s="81">
        <v>21</v>
      </c>
      <c r="AC724" s="60"/>
    </row>
    <row r="725" spans="3:29" ht="12.75" hidden="1" outlineLevel="2">
      <c r="C725" s="64"/>
      <c r="D725" s="64"/>
      <c r="E725" s="72"/>
      <c r="F725" s="73"/>
      <c r="G725" s="73"/>
      <c r="H725" s="73"/>
      <c r="I725" s="73"/>
      <c r="J725" s="73"/>
      <c r="K725" s="72"/>
      <c r="L725" s="77" t="s">
        <v>279</v>
      </c>
      <c r="M725" s="77" t="s">
        <v>208</v>
      </c>
      <c r="N725" s="71"/>
      <c r="O725" s="71"/>
      <c r="P725" s="71"/>
      <c r="Q725" s="71"/>
      <c r="R725" s="71"/>
      <c r="S725" s="71"/>
      <c r="T725" s="71"/>
      <c r="U725" s="10"/>
      <c r="V725" s="10"/>
      <c r="W725" s="79">
        <v>30</v>
      </c>
      <c r="X725" s="60"/>
      <c r="Y725" s="9">
        <v>80</v>
      </c>
      <c r="Z725" s="9">
        <v>133</v>
      </c>
      <c r="AA725" s="9">
        <v>152</v>
      </c>
      <c r="AB725" s="79">
        <v>179</v>
      </c>
      <c r="AC725" s="60"/>
    </row>
    <row r="726" spans="3:29" ht="12.75" hidden="1" outlineLevel="2" collapsed="1">
      <c r="C726" s="64"/>
      <c r="D726" s="64"/>
      <c r="E726" s="72"/>
      <c r="F726" s="73"/>
      <c r="G726" s="73"/>
      <c r="H726" s="73"/>
      <c r="I726" s="73"/>
      <c r="J726" s="73"/>
      <c r="K726" s="72"/>
      <c r="L726" s="72"/>
      <c r="M726" s="77" t="s">
        <v>74</v>
      </c>
      <c r="N726" s="71"/>
      <c r="O726" s="71"/>
      <c r="P726" s="71"/>
      <c r="Q726" s="71"/>
      <c r="R726" s="71"/>
      <c r="S726" s="71"/>
      <c r="T726" s="71"/>
      <c r="U726" s="12"/>
      <c r="V726" s="12"/>
      <c r="W726" s="81">
        <v>30</v>
      </c>
      <c r="X726" s="60"/>
      <c r="Y726" s="11">
        <v>80</v>
      </c>
      <c r="Z726" s="11">
        <v>133</v>
      </c>
      <c r="AA726" s="11">
        <v>152</v>
      </c>
      <c r="AB726" s="81">
        <v>179</v>
      </c>
      <c r="AC726" s="60"/>
    </row>
    <row r="727" spans="3:29" ht="12.75" hidden="1" outlineLevel="2">
      <c r="C727" s="64"/>
      <c r="D727" s="64"/>
      <c r="E727" s="72"/>
      <c r="F727" s="73"/>
      <c r="G727" s="73"/>
      <c r="H727" s="73"/>
      <c r="I727" s="73"/>
      <c r="J727" s="73"/>
      <c r="K727" s="72"/>
      <c r="L727" s="77" t="s">
        <v>229</v>
      </c>
      <c r="M727" s="77" t="s">
        <v>230</v>
      </c>
      <c r="N727" s="71"/>
      <c r="O727" s="71"/>
      <c r="P727" s="71"/>
      <c r="Q727" s="71"/>
      <c r="R727" s="71"/>
      <c r="S727" s="71"/>
      <c r="T727" s="71"/>
      <c r="U727" s="10"/>
      <c r="V727" s="10"/>
      <c r="W727" s="79">
        <v>19</v>
      </c>
      <c r="X727" s="60"/>
      <c r="Y727" s="9">
        <v>29</v>
      </c>
      <c r="Z727" s="9">
        <v>31</v>
      </c>
      <c r="AA727" s="9">
        <v>25</v>
      </c>
      <c r="AB727" s="79">
        <v>24</v>
      </c>
      <c r="AC727" s="60"/>
    </row>
    <row r="728" spans="3:29" ht="12.75" hidden="1" outlineLevel="2" collapsed="1">
      <c r="C728" s="64"/>
      <c r="D728" s="64"/>
      <c r="E728" s="72"/>
      <c r="F728" s="73"/>
      <c r="G728" s="73"/>
      <c r="H728" s="73"/>
      <c r="I728" s="73"/>
      <c r="J728" s="73"/>
      <c r="K728" s="72"/>
      <c r="L728" s="72"/>
      <c r="M728" s="77" t="s">
        <v>32</v>
      </c>
      <c r="N728" s="71"/>
      <c r="O728" s="71"/>
      <c r="P728" s="71"/>
      <c r="Q728" s="71"/>
      <c r="R728" s="71"/>
      <c r="S728" s="71"/>
      <c r="T728" s="71"/>
      <c r="U728" s="12"/>
      <c r="V728" s="12"/>
      <c r="W728" s="81">
        <v>19</v>
      </c>
      <c r="X728" s="60"/>
      <c r="Y728" s="12"/>
      <c r="Z728" s="12"/>
      <c r="AA728" s="12"/>
      <c r="AB728" s="82"/>
      <c r="AC728" s="60"/>
    </row>
    <row r="729" spans="3:29" ht="12.75" hidden="1" outlineLevel="2" collapsed="1">
      <c r="C729" s="64"/>
      <c r="D729" s="64"/>
      <c r="E729" s="72"/>
      <c r="F729" s="73"/>
      <c r="G729" s="73"/>
      <c r="H729" s="73"/>
      <c r="I729" s="73"/>
      <c r="J729" s="73"/>
      <c r="K729" s="72"/>
      <c r="L729" s="72"/>
      <c r="M729" s="77" t="s">
        <v>284</v>
      </c>
      <c r="N729" s="71"/>
      <c r="O729" s="71"/>
      <c r="P729" s="71"/>
      <c r="Q729" s="71"/>
      <c r="R729" s="71"/>
      <c r="S729" s="71"/>
      <c r="T729" s="71"/>
      <c r="U729" s="12"/>
      <c r="V729" s="12"/>
      <c r="W729" s="82"/>
      <c r="X729" s="60"/>
      <c r="Y729" s="11">
        <v>29</v>
      </c>
      <c r="Z729" s="11">
        <v>30</v>
      </c>
      <c r="AA729" s="11">
        <v>24</v>
      </c>
      <c r="AB729" s="81">
        <v>24</v>
      </c>
      <c r="AC729" s="60"/>
    </row>
    <row r="730" spans="3:29" ht="12.75" hidden="1" outlineLevel="2" collapsed="1">
      <c r="C730" s="64"/>
      <c r="D730" s="64"/>
      <c r="E730" s="72"/>
      <c r="F730" s="73"/>
      <c r="G730" s="73"/>
      <c r="H730" s="73"/>
      <c r="I730" s="73"/>
      <c r="J730" s="73"/>
      <c r="K730" s="72"/>
      <c r="L730" s="72"/>
      <c r="M730" s="77" t="s">
        <v>74</v>
      </c>
      <c r="N730" s="71"/>
      <c r="O730" s="71"/>
      <c r="P730" s="71"/>
      <c r="Q730" s="71"/>
      <c r="R730" s="71"/>
      <c r="S730" s="71"/>
      <c r="T730" s="71"/>
      <c r="U730" s="12"/>
      <c r="V730" s="12"/>
      <c r="W730" s="82"/>
      <c r="X730" s="60"/>
      <c r="Y730" s="12"/>
      <c r="Z730" s="11">
        <v>1</v>
      </c>
      <c r="AA730" s="11">
        <v>1</v>
      </c>
      <c r="AB730" s="82"/>
      <c r="AC730" s="60"/>
    </row>
    <row r="731" spans="3:29" ht="12.75" hidden="1" outlineLevel="2">
      <c r="C731" s="64"/>
      <c r="D731" s="64"/>
      <c r="E731" s="72"/>
      <c r="F731" s="73"/>
      <c r="G731" s="73"/>
      <c r="H731" s="73"/>
      <c r="I731" s="73"/>
      <c r="J731" s="73"/>
      <c r="K731" s="72"/>
      <c r="L731" s="77" t="s">
        <v>233</v>
      </c>
      <c r="M731" s="77" t="s">
        <v>234</v>
      </c>
      <c r="N731" s="71"/>
      <c r="O731" s="71"/>
      <c r="P731" s="71"/>
      <c r="Q731" s="71"/>
      <c r="R731" s="71"/>
      <c r="S731" s="71"/>
      <c r="T731" s="71"/>
      <c r="U731" s="10"/>
      <c r="V731" s="10"/>
      <c r="W731" s="79">
        <v>2</v>
      </c>
      <c r="X731" s="60"/>
      <c r="Y731" s="9">
        <v>1</v>
      </c>
      <c r="Z731" s="9">
        <v>1</v>
      </c>
      <c r="AA731" s="10"/>
      <c r="AB731" s="80"/>
      <c r="AC731" s="60"/>
    </row>
    <row r="732" spans="3:29" ht="12.75" hidden="1" outlineLevel="2" collapsed="1">
      <c r="C732" s="64"/>
      <c r="D732" s="64"/>
      <c r="E732" s="72"/>
      <c r="F732" s="73"/>
      <c r="G732" s="73"/>
      <c r="H732" s="73"/>
      <c r="I732" s="73"/>
      <c r="J732" s="73"/>
      <c r="K732" s="72"/>
      <c r="L732" s="72"/>
      <c r="M732" s="77" t="s">
        <v>37</v>
      </c>
      <c r="N732" s="71"/>
      <c r="O732" s="71"/>
      <c r="P732" s="71"/>
      <c r="Q732" s="71"/>
      <c r="R732" s="71"/>
      <c r="S732" s="71"/>
      <c r="T732" s="71"/>
      <c r="U732" s="12"/>
      <c r="V732" s="12"/>
      <c r="W732" s="81">
        <v>2</v>
      </c>
      <c r="X732" s="60"/>
      <c r="Y732" s="11">
        <v>1</v>
      </c>
      <c r="Z732" s="11">
        <v>1</v>
      </c>
      <c r="AA732" s="12"/>
      <c r="AB732" s="82"/>
      <c r="AC732" s="60"/>
    </row>
    <row r="733" spans="3:29" ht="12.75" hidden="1" outlineLevel="2">
      <c r="C733" s="64"/>
      <c r="D733" s="64"/>
      <c r="E733" s="72"/>
      <c r="F733" s="73"/>
      <c r="G733" s="73"/>
      <c r="H733" s="73"/>
      <c r="I733" s="73"/>
      <c r="J733" s="73"/>
      <c r="K733" s="72"/>
      <c r="L733" s="77" t="s">
        <v>280</v>
      </c>
      <c r="M733" s="77" t="s">
        <v>281</v>
      </c>
      <c r="N733" s="71"/>
      <c r="O733" s="71"/>
      <c r="P733" s="71"/>
      <c r="Q733" s="71"/>
      <c r="R733" s="71"/>
      <c r="S733" s="71"/>
      <c r="T733" s="71"/>
      <c r="U733" s="10"/>
      <c r="V733" s="10"/>
      <c r="W733" s="79">
        <v>1</v>
      </c>
      <c r="X733" s="60"/>
      <c r="Y733" s="10"/>
      <c r="Z733" s="10"/>
      <c r="AA733" s="10"/>
      <c r="AB733" s="80"/>
      <c r="AC733" s="60"/>
    </row>
    <row r="734" spans="3:29" ht="12.75" hidden="1" outlineLevel="2" collapsed="1">
      <c r="C734" s="64"/>
      <c r="D734" s="64"/>
      <c r="E734" s="72"/>
      <c r="F734" s="73"/>
      <c r="G734" s="73"/>
      <c r="H734" s="73"/>
      <c r="I734" s="73"/>
      <c r="J734" s="73"/>
      <c r="K734" s="72"/>
      <c r="L734" s="72"/>
      <c r="M734" s="77" t="s">
        <v>37</v>
      </c>
      <c r="N734" s="71"/>
      <c r="O734" s="71"/>
      <c r="P734" s="71"/>
      <c r="Q734" s="71"/>
      <c r="R734" s="71"/>
      <c r="S734" s="71"/>
      <c r="T734" s="71"/>
      <c r="U734" s="12"/>
      <c r="V734" s="12"/>
      <c r="W734" s="81">
        <v>1</v>
      </c>
      <c r="X734" s="60"/>
      <c r="Y734" s="12"/>
      <c r="Z734" s="12"/>
      <c r="AA734" s="12"/>
      <c r="AB734" s="82"/>
      <c r="AC734" s="60"/>
    </row>
    <row r="735" spans="3:29" ht="12.75" hidden="1" outlineLevel="2">
      <c r="C735" s="64"/>
      <c r="D735" s="64"/>
      <c r="E735" s="72"/>
      <c r="F735" s="73"/>
      <c r="G735" s="73"/>
      <c r="H735" s="73"/>
      <c r="I735" s="73"/>
      <c r="J735" s="73"/>
      <c r="K735" s="72"/>
      <c r="L735" s="77" t="s">
        <v>342</v>
      </c>
      <c r="M735" s="77" t="s">
        <v>343</v>
      </c>
      <c r="N735" s="71"/>
      <c r="O735" s="71"/>
      <c r="P735" s="71"/>
      <c r="Q735" s="71"/>
      <c r="R735" s="71"/>
      <c r="S735" s="71"/>
      <c r="T735" s="71"/>
      <c r="U735" s="10"/>
      <c r="V735" s="10"/>
      <c r="W735" s="79">
        <v>2</v>
      </c>
      <c r="X735" s="60"/>
      <c r="Y735" s="9">
        <v>1</v>
      </c>
      <c r="Z735" s="9">
        <v>2</v>
      </c>
      <c r="AA735" s="10"/>
      <c r="AB735" s="79">
        <v>2</v>
      </c>
      <c r="AC735" s="60"/>
    </row>
    <row r="736" spans="3:29" ht="12.75" hidden="1" outlineLevel="2" collapsed="1">
      <c r="C736" s="64"/>
      <c r="D736" s="64"/>
      <c r="E736" s="72"/>
      <c r="F736" s="73"/>
      <c r="G736" s="73"/>
      <c r="H736" s="73"/>
      <c r="I736" s="73"/>
      <c r="J736" s="73"/>
      <c r="K736" s="72"/>
      <c r="L736" s="72"/>
      <c r="M736" s="77" t="s">
        <v>37</v>
      </c>
      <c r="N736" s="71"/>
      <c r="O736" s="71"/>
      <c r="P736" s="71"/>
      <c r="Q736" s="71"/>
      <c r="R736" s="71"/>
      <c r="S736" s="71"/>
      <c r="T736" s="71"/>
      <c r="U736" s="12"/>
      <c r="V736" s="12"/>
      <c r="W736" s="81">
        <v>2</v>
      </c>
      <c r="X736" s="60"/>
      <c r="Y736" s="11">
        <v>1</v>
      </c>
      <c r="Z736" s="11">
        <v>2</v>
      </c>
      <c r="AA736" s="12"/>
      <c r="AB736" s="81">
        <v>2</v>
      </c>
      <c r="AC736" s="60"/>
    </row>
    <row r="737" spans="3:29" ht="12.75" hidden="1" outlineLevel="2">
      <c r="C737" s="64"/>
      <c r="D737" s="64"/>
      <c r="E737" s="72"/>
      <c r="F737" s="73"/>
      <c r="G737" s="73"/>
      <c r="H737" s="73"/>
      <c r="I737" s="73"/>
      <c r="J737" s="73"/>
      <c r="K737" s="72"/>
      <c r="L737" s="77" t="s">
        <v>344</v>
      </c>
      <c r="M737" s="77" t="s">
        <v>345</v>
      </c>
      <c r="N737" s="71"/>
      <c r="O737" s="71"/>
      <c r="P737" s="71"/>
      <c r="Q737" s="71"/>
      <c r="R737" s="71"/>
      <c r="S737" s="71"/>
      <c r="T737" s="71"/>
      <c r="U737" s="10"/>
      <c r="V737" s="10"/>
      <c r="W737" s="79">
        <v>1</v>
      </c>
      <c r="X737" s="60"/>
      <c r="Y737" s="10"/>
      <c r="Z737" s="9">
        <v>2</v>
      </c>
      <c r="AA737" s="9">
        <v>1</v>
      </c>
      <c r="AB737" s="80"/>
      <c r="AC737" s="60"/>
    </row>
    <row r="738" spans="3:29" ht="12.75" hidden="1" outlineLevel="2" collapsed="1">
      <c r="C738" s="64"/>
      <c r="D738" s="64"/>
      <c r="E738" s="72"/>
      <c r="F738" s="73"/>
      <c r="G738" s="73"/>
      <c r="H738" s="73"/>
      <c r="I738" s="73"/>
      <c r="J738" s="73"/>
      <c r="K738" s="72"/>
      <c r="L738" s="72"/>
      <c r="M738" s="77" t="s">
        <v>37</v>
      </c>
      <c r="N738" s="71"/>
      <c r="O738" s="71"/>
      <c r="P738" s="71"/>
      <c r="Q738" s="71"/>
      <c r="R738" s="71"/>
      <c r="S738" s="71"/>
      <c r="T738" s="71"/>
      <c r="U738" s="12"/>
      <c r="V738" s="12"/>
      <c r="W738" s="81">
        <v>1</v>
      </c>
      <c r="X738" s="60"/>
      <c r="Y738" s="12"/>
      <c r="Z738" s="11">
        <v>2</v>
      </c>
      <c r="AA738" s="11">
        <v>1</v>
      </c>
      <c r="AB738" s="82"/>
      <c r="AC738" s="60"/>
    </row>
    <row r="739" spans="3:29" ht="12.75" hidden="1" outlineLevel="2">
      <c r="C739" s="64"/>
      <c r="D739" s="64"/>
      <c r="E739" s="72"/>
      <c r="F739" s="73"/>
      <c r="G739" s="73"/>
      <c r="H739" s="73"/>
      <c r="I739" s="73"/>
      <c r="J739" s="73"/>
      <c r="K739" s="72"/>
      <c r="L739" s="77" t="s">
        <v>235</v>
      </c>
      <c r="M739" s="77" t="s">
        <v>236</v>
      </c>
      <c r="N739" s="71"/>
      <c r="O739" s="71"/>
      <c r="P739" s="71"/>
      <c r="Q739" s="71"/>
      <c r="R739" s="71"/>
      <c r="S739" s="71"/>
      <c r="T739" s="71"/>
      <c r="U739" s="10"/>
      <c r="V739" s="10"/>
      <c r="W739" s="79">
        <v>4</v>
      </c>
      <c r="X739" s="60"/>
      <c r="Y739" s="9">
        <v>3</v>
      </c>
      <c r="Z739" s="9">
        <v>10</v>
      </c>
      <c r="AA739" s="9">
        <v>15</v>
      </c>
      <c r="AB739" s="79">
        <v>10</v>
      </c>
      <c r="AC739" s="60"/>
    </row>
    <row r="740" spans="3:29" ht="12.75" hidden="1" outlineLevel="2" collapsed="1">
      <c r="C740" s="64"/>
      <c r="D740" s="64"/>
      <c r="E740" s="72"/>
      <c r="F740" s="73"/>
      <c r="G740" s="73"/>
      <c r="H740" s="73"/>
      <c r="I740" s="73"/>
      <c r="J740" s="73"/>
      <c r="K740" s="72"/>
      <c r="L740" s="72"/>
      <c r="M740" s="77" t="s">
        <v>37</v>
      </c>
      <c r="N740" s="71"/>
      <c r="O740" s="71"/>
      <c r="P740" s="71"/>
      <c r="Q740" s="71"/>
      <c r="R740" s="71"/>
      <c r="S740" s="71"/>
      <c r="T740" s="71"/>
      <c r="U740" s="12"/>
      <c r="V740" s="12"/>
      <c r="W740" s="81">
        <v>4</v>
      </c>
      <c r="X740" s="60"/>
      <c r="Y740" s="11">
        <v>3</v>
      </c>
      <c r="Z740" s="11">
        <v>8</v>
      </c>
      <c r="AA740" s="11">
        <v>9</v>
      </c>
      <c r="AB740" s="81">
        <v>6</v>
      </c>
      <c r="AC740" s="60"/>
    </row>
    <row r="741" spans="3:29" ht="12.75" hidden="1" outlineLevel="2" collapsed="1">
      <c r="C741" s="64"/>
      <c r="D741" s="64"/>
      <c r="E741" s="72"/>
      <c r="F741" s="73"/>
      <c r="G741" s="73"/>
      <c r="H741" s="73"/>
      <c r="I741" s="73"/>
      <c r="J741" s="73"/>
      <c r="K741" s="72"/>
      <c r="L741" s="72"/>
      <c r="M741" s="77" t="s">
        <v>32</v>
      </c>
      <c r="N741" s="71"/>
      <c r="O741" s="71"/>
      <c r="P741" s="71"/>
      <c r="Q741" s="71"/>
      <c r="R741" s="71"/>
      <c r="S741" s="71"/>
      <c r="T741" s="71"/>
      <c r="U741" s="12"/>
      <c r="V741" s="12"/>
      <c r="W741" s="82"/>
      <c r="X741" s="60"/>
      <c r="Y741" s="12"/>
      <c r="Z741" s="11">
        <v>1</v>
      </c>
      <c r="AA741" s="11">
        <v>5</v>
      </c>
      <c r="AB741" s="81">
        <v>4</v>
      </c>
      <c r="AC741" s="60"/>
    </row>
    <row r="742" spans="3:29" ht="12.75" hidden="1" outlineLevel="2" collapsed="1">
      <c r="C742" s="64"/>
      <c r="D742" s="64"/>
      <c r="E742" s="72"/>
      <c r="F742" s="73"/>
      <c r="G742" s="73"/>
      <c r="H742" s="73"/>
      <c r="I742" s="73"/>
      <c r="J742" s="73"/>
      <c r="K742" s="72"/>
      <c r="L742" s="72"/>
      <c r="M742" s="77" t="s">
        <v>237</v>
      </c>
      <c r="N742" s="71"/>
      <c r="O742" s="71"/>
      <c r="P742" s="71"/>
      <c r="Q742" s="71"/>
      <c r="R742" s="71"/>
      <c r="S742" s="71"/>
      <c r="T742" s="71"/>
      <c r="U742" s="12"/>
      <c r="V742" s="12"/>
      <c r="W742" s="82"/>
      <c r="X742" s="60"/>
      <c r="Y742" s="12"/>
      <c r="Z742" s="11">
        <v>1</v>
      </c>
      <c r="AA742" s="11">
        <v>1</v>
      </c>
      <c r="AB742" s="82"/>
      <c r="AC742" s="60"/>
    </row>
    <row r="743" spans="3:29" ht="12.75" hidden="1" outlineLevel="2">
      <c r="C743" s="64"/>
      <c r="D743" s="64"/>
      <c r="E743" s="72"/>
      <c r="F743" s="73"/>
      <c r="G743" s="73"/>
      <c r="H743" s="73"/>
      <c r="I743" s="73"/>
      <c r="J743" s="73"/>
      <c r="K743" s="72"/>
      <c r="L743" s="77" t="s">
        <v>238</v>
      </c>
      <c r="M743" s="77" t="s">
        <v>239</v>
      </c>
      <c r="N743" s="71"/>
      <c r="O743" s="71"/>
      <c r="P743" s="71"/>
      <c r="Q743" s="71"/>
      <c r="R743" s="71"/>
      <c r="S743" s="71"/>
      <c r="T743" s="71"/>
      <c r="U743" s="10"/>
      <c r="V743" s="10"/>
      <c r="W743" s="79">
        <v>2</v>
      </c>
      <c r="X743" s="60"/>
      <c r="Y743" s="9">
        <v>3</v>
      </c>
      <c r="Z743" s="9">
        <v>7</v>
      </c>
      <c r="AA743" s="9">
        <v>9</v>
      </c>
      <c r="AB743" s="79">
        <v>9</v>
      </c>
      <c r="AC743" s="60"/>
    </row>
    <row r="744" spans="3:29" ht="12.75" hidden="1" outlineLevel="2" collapsed="1">
      <c r="C744" s="64"/>
      <c r="D744" s="64"/>
      <c r="E744" s="72"/>
      <c r="F744" s="73"/>
      <c r="G744" s="73"/>
      <c r="H744" s="73"/>
      <c r="I744" s="73"/>
      <c r="J744" s="73"/>
      <c r="K744" s="72"/>
      <c r="L744" s="72"/>
      <c r="M744" s="77" t="s">
        <v>54</v>
      </c>
      <c r="N744" s="71"/>
      <c r="O744" s="71"/>
      <c r="P744" s="71"/>
      <c r="Q744" s="71"/>
      <c r="R744" s="71"/>
      <c r="S744" s="71"/>
      <c r="T744" s="71"/>
      <c r="U744" s="12"/>
      <c r="V744" s="12"/>
      <c r="W744" s="81">
        <v>1</v>
      </c>
      <c r="X744" s="60"/>
      <c r="Y744" s="11">
        <v>1</v>
      </c>
      <c r="Z744" s="12"/>
      <c r="AA744" s="12"/>
      <c r="AB744" s="82"/>
      <c r="AC744" s="60"/>
    </row>
    <row r="745" spans="3:29" ht="12.75" hidden="1" outlineLevel="2" collapsed="1">
      <c r="C745" s="64"/>
      <c r="D745" s="64"/>
      <c r="E745" s="72"/>
      <c r="F745" s="73"/>
      <c r="G745" s="73"/>
      <c r="H745" s="73"/>
      <c r="I745" s="73"/>
      <c r="J745" s="73"/>
      <c r="K745" s="72"/>
      <c r="L745" s="72"/>
      <c r="M745" s="77" t="s">
        <v>237</v>
      </c>
      <c r="N745" s="71"/>
      <c r="O745" s="71"/>
      <c r="P745" s="71"/>
      <c r="Q745" s="71"/>
      <c r="R745" s="71"/>
      <c r="S745" s="71"/>
      <c r="T745" s="71"/>
      <c r="U745" s="12"/>
      <c r="V745" s="12"/>
      <c r="W745" s="81">
        <v>1</v>
      </c>
      <c r="X745" s="60"/>
      <c r="Y745" s="11">
        <v>2</v>
      </c>
      <c r="Z745" s="11">
        <v>7</v>
      </c>
      <c r="AA745" s="11">
        <v>9</v>
      </c>
      <c r="AB745" s="81">
        <v>9</v>
      </c>
      <c r="AC745" s="60"/>
    </row>
    <row r="746" spans="3:29" ht="12.75" hidden="1" outlineLevel="2">
      <c r="C746" s="64"/>
      <c r="D746" s="64"/>
      <c r="E746" s="72"/>
      <c r="F746" s="73"/>
      <c r="G746" s="73"/>
      <c r="H746" s="73"/>
      <c r="I746" s="73"/>
      <c r="J746" s="73"/>
      <c r="K746" s="72"/>
      <c r="L746" s="77" t="s">
        <v>277</v>
      </c>
      <c r="M746" s="77" t="s">
        <v>278</v>
      </c>
      <c r="N746" s="71"/>
      <c r="O746" s="71"/>
      <c r="P746" s="71"/>
      <c r="Q746" s="71"/>
      <c r="R746" s="71"/>
      <c r="S746" s="71"/>
      <c r="T746" s="71"/>
      <c r="U746" s="10"/>
      <c r="V746" s="10"/>
      <c r="W746" s="79">
        <v>1</v>
      </c>
      <c r="X746" s="60"/>
      <c r="Y746" s="9">
        <v>69</v>
      </c>
      <c r="Z746" s="9">
        <v>98</v>
      </c>
      <c r="AA746" s="9">
        <v>112</v>
      </c>
      <c r="AB746" s="79">
        <v>126</v>
      </c>
      <c r="AC746" s="60"/>
    </row>
    <row r="747" spans="3:29" ht="12.75" hidden="1" outlineLevel="2" collapsed="1">
      <c r="C747" s="64"/>
      <c r="D747" s="64"/>
      <c r="E747" s="72"/>
      <c r="F747" s="73"/>
      <c r="G747" s="73"/>
      <c r="H747" s="73"/>
      <c r="I747" s="73"/>
      <c r="J747" s="73"/>
      <c r="K747" s="72"/>
      <c r="L747" s="72"/>
      <c r="M747" s="77" t="s">
        <v>284</v>
      </c>
      <c r="N747" s="71"/>
      <c r="O747" s="71"/>
      <c r="P747" s="71"/>
      <c r="Q747" s="71"/>
      <c r="R747" s="71"/>
      <c r="S747" s="71"/>
      <c r="T747" s="71"/>
      <c r="U747" s="12"/>
      <c r="V747" s="12"/>
      <c r="W747" s="81">
        <v>1</v>
      </c>
      <c r="X747" s="60"/>
      <c r="Y747" s="11">
        <v>69</v>
      </c>
      <c r="Z747" s="11">
        <v>98</v>
      </c>
      <c r="AA747" s="11">
        <v>112</v>
      </c>
      <c r="AB747" s="81">
        <v>126</v>
      </c>
      <c r="AC747" s="60"/>
    </row>
    <row r="748" spans="3:29" ht="12.75" hidden="1" outlineLevel="2">
      <c r="C748" s="64"/>
      <c r="D748" s="64"/>
      <c r="E748" s="72"/>
      <c r="F748" s="73"/>
      <c r="G748" s="73"/>
      <c r="H748" s="73"/>
      <c r="I748" s="73"/>
      <c r="J748" s="73"/>
      <c r="K748" s="72"/>
      <c r="L748" s="77" t="s">
        <v>346</v>
      </c>
      <c r="M748" s="77" t="s">
        <v>347</v>
      </c>
      <c r="N748" s="71"/>
      <c r="O748" s="71"/>
      <c r="P748" s="71"/>
      <c r="Q748" s="71"/>
      <c r="R748" s="71"/>
      <c r="S748" s="71"/>
      <c r="T748" s="71"/>
      <c r="U748" s="10"/>
      <c r="V748" s="10"/>
      <c r="W748" s="80"/>
      <c r="X748" s="60"/>
      <c r="Y748" s="9">
        <v>3</v>
      </c>
      <c r="Z748" s="9">
        <v>3</v>
      </c>
      <c r="AA748" s="9">
        <v>6</v>
      </c>
      <c r="AB748" s="79">
        <v>10</v>
      </c>
      <c r="AC748" s="60"/>
    </row>
    <row r="749" spans="3:29" ht="12.75" hidden="1" outlineLevel="2" collapsed="1">
      <c r="C749" s="64"/>
      <c r="D749" s="64"/>
      <c r="E749" s="72"/>
      <c r="F749" s="73"/>
      <c r="G749" s="73"/>
      <c r="H749" s="73"/>
      <c r="I749" s="73"/>
      <c r="J749" s="73"/>
      <c r="K749" s="72"/>
      <c r="L749" s="72"/>
      <c r="M749" s="77" t="s">
        <v>53</v>
      </c>
      <c r="N749" s="71"/>
      <c r="O749" s="71"/>
      <c r="P749" s="71"/>
      <c r="Q749" s="71"/>
      <c r="R749" s="71"/>
      <c r="S749" s="71"/>
      <c r="T749" s="71"/>
      <c r="U749" s="12"/>
      <c r="V749" s="12"/>
      <c r="W749" s="82"/>
      <c r="X749" s="60"/>
      <c r="Y749" s="11">
        <v>3</v>
      </c>
      <c r="Z749" s="11">
        <v>3</v>
      </c>
      <c r="AA749" s="11">
        <v>6</v>
      </c>
      <c r="AB749" s="81">
        <v>10</v>
      </c>
      <c r="AC749" s="60"/>
    </row>
    <row r="750" spans="3:29" ht="12.75" hidden="1" outlineLevel="2">
      <c r="C750" s="64"/>
      <c r="D750" s="64"/>
      <c r="E750" s="72"/>
      <c r="F750" s="73"/>
      <c r="G750" s="73"/>
      <c r="H750" s="73"/>
      <c r="I750" s="73"/>
      <c r="J750" s="73"/>
      <c r="K750" s="72"/>
      <c r="L750" s="77" t="s">
        <v>268</v>
      </c>
      <c r="M750" s="77" t="s">
        <v>39</v>
      </c>
      <c r="N750" s="71"/>
      <c r="O750" s="71"/>
      <c r="P750" s="71"/>
      <c r="Q750" s="71"/>
      <c r="R750" s="71"/>
      <c r="S750" s="71"/>
      <c r="T750" s="71"/>
      <c r="U750" s="10"/>
      <c r="V750" s="10"/>
      <c r="W750" s="80"/>
      <c r="X750" s="60"/>
      <c r="Y750" s="9">
        <v>71</v>
      </c>
      <c r="Z750" s="9">
        <v>176</v>
      </c>
      <c r="AA750" s="9">
        <v>211</v>
      </c>
      <c r="AB750" s="79">
        <v>220</v>
      </c>
      <c r="AC750" s="60"/>
    </row>
    <row r="751" spans="3:29" ht="12.75" hidden="1" outlineLevel="2" collapsed="1">
      <c r="C751" s="64"/>
      <c r="D751" s="64"/>
      <c r="E751" s="72"/>
      <c r="F751" s="73"/>
      <c r="G751" s="73"/>
      <c r="H751" s="73"/>
      <c r="I751" s="73"/>
      <c r="J751" s="73"/>
      <c r="K751" s="72"/>
      <c r="L751" s="72"/>
      <c r="M751" s="77" t="s">
        <v>53</v>
      </c>
      <c r="N751" s="71"/>
      <c r="O751" s="71"/>
      <c r="P751" s="71"/>
      <c r="Q751" s="71"/>
      <c r="R751" s="71"/>
      <c r="S751" s="71"/>
      <c r="T751" s="71"/>
      <c r="U751" s="12"/>
      <c r="V751" s="12"/>
      <c r="W751" s="82"/>
      <c r="X751" s="60"/>
      <c r="Y751" s="11">
        <v>71</v>
      </c>
      <c r="Z751" s="11">
        <v>176</v>
      </c>
      <c r="AA751" s="11">
        <v>211</v>
      </c>
      <c r="AB751" s="81">
        <v>220</v>
      </c>
      <c r="AC751" s="60"/>
    </row>
    <row r="752" spans="3:29" ht="12.75" hidden="1" outlineLevel="2">
      <c r="C752" s="64"/>
      <c r="D752" s="64"/>
      <c r="E752" s="72"/>
      <c r="F752" s="73"/>
      <c r="G752" s="73"/>
      <c r="H752" s="73"/>
      <c r="I752" s="73"/>
      <c r="J752" s="73"/>
      <c r="K752" s="72"/>
      <c r="L752" s="77" t="s">
        <v>246</v>
      </c>
      <c r="M752" s="77" t="s">
        <v>247</v>
      </c>
      <c r="N752" s="71"/>
      <c r="O752" s="71"/>
      <c r="P752" s="71"/>
      <c r="Q752" s="71"/>
      <c r="R752" s="71"/>
      <c r="S752" s="71"/>
      <c r="T752" s="71"/>
      <c r="U752" s="10"/>
      <c r="V752" s="10"/>
      <c r="W752" s="80"/>
      <c r="X752" s="60"/>
      <c r="Y752" s="9">
        <v>40</v>
      </c>
      <c r="Z752" s="9">
        <v>41</v>
      </c>
      <c r="AA752" s="9">
        <v>71</v>
      </c>
      <c r="AB752" s="79">
        <v>67</v>
      </c>
      <c r="AC752" s="60"/>
    </row>
    <row r="753" spans="3:29" ht="12.75" hidden="1" outlineLevel="2" collapsed="1">
      <c r="C753" s="64"/>
      <c r="D753" s="64"/>
      <c r="E753" s="72"/>
      <c r="F753" s="73"/>
      <c r="G753" s="73"/>
      <c r="H753" s="73"/>
      <c r="I753" s="73"/>
      <c r="J753" s="73"/>
      <c r="K753" s="72"/>
      <c r="L753" s="72"/>
      <c r="M753" s="77" t="s">
        <v>61</v>
      </c>
      <c r="N753" s="71"/>
      <c r="O753" s="71"/>
      <c r="P753" s="71"/>
      <c r="Q753" s="71"/>
      <c r="R753" s="71"/>
      <c r="S753" s="71"/>
      <c r="T753" s="71"/>
      <c r="U753" s="12"/>
      <c r="V753" s="12"/>
      <c r="W753" s="82"/>
      <c r="X753" s="60"/>
      <c r="Y753" s="11">
        <v>40</v>
      </c>
      <c r="Z753" s="11">
        <v>41</v>
      </c>
      <c r="AA753" s="11">
        <v>71</v>
      </c>
      <c r="AB753" s="81">
        <v>67</v>
      </c>
      <c r="AC753" s="60"/>
    </row>
    <row r="754" spans="3:29" ht="12.75" hidden="1" outlineLevel="2">
      <c r="C754" s="64"/>
      <c r="D754" s="64"/>
      <c r="E754" s="72"/>
      <c r="F754" s="73"/>
      <c r="G754" s="73"/>
      <c r="H754" s="73"/>
      <c r="I754" s="73"/>
      <c r="J754" s="73"/>
      <c r="K754" s="72"/>
      <c r="L754" s="77" t="s">
        <v>271</v>
      </c>
      <c r="M754" s="77" t="s">
        <v>272</v>
      </c>
      <c r="N754" s="71"/>
      <c r="O754" s="71"/>
      <c r="P754" s="71"/>
      <c r="Q754" s="71"/>
      <c r="R754" s="71"/>
      <c r="S754" s="71"/>
      <c r="T754" s="71"/>
      <c r="U754" s="10"/>
      <c r="V754" s="10"/>
      <c r="W754" s="80"/>
      <c r="X754" s="60"/>
      <c r="Y754" s="9">
        <v>96</v>
      </c>
      <c r="Z754" s="9">
        <v>256</v>
      </c>
      <c r="AA754" s="9">
        <v>328</v>
      </c>
      <c r="AB754" s="79">
        <v>349</v>
      </c>
      <c r="AC754" s="60"/>
    </row>
    <row r="755" spans="3:29" ht="12.75" hidden="1" outlineLevel="2" collapsed="1">
      <c r="C755" s="64"/>
      <c r="D755" s="64"/>
      <c r="E755" s="72"/>
      <c r="F755" s="73"/>
      <c r="G755" s="73"/>
      <c r="H755" s="73"/>
      <c r="I755" s="73"/>
      <c r="J755" s="73"/>
      <c r="K755" s="72"/>
      <c r="L755" s="72"/>
      <c r="M755" s="77" t="s">
        <v>37</v>
      </c>
      <c r="N755" s="71"/>
      <c r="O755" s="71"/>
      <c r="P755" s="71"/>
      <c r="Q755" s="71"/>
      <c r="R755" s="71"/>
      <c r="S755" s="71"/>
      <c r="T755" s="71"/>
      <c r="U755" s="12"/>
      <c r="V755" s="12"/>
      <c r="W755" s="82"/>
      <c r="X755" s="60"/>
      <c r="Y755" s="11">
        <v>96</v>
      </c>
      <c r="Z755" s="11">
        <v>256</v>
      </c>
      <c r="AA755" s="11">
        <v>328</v>
      </c>
      <c r="AB755" s="81">
        <v>349</v>
      </c>
      <c r="AC755" s="60"/>
    </row>
    <row r="756" spans="3:29" ht="12.75" hidden="1" outlineLevel="2">
      <c r="C756" s="64"/>
      <c r="D756" s="64"/>
      <c r="E756" s="72"/>
      <c r="F756" s="73"/>
      <c r="G756" s="73"/>
      <c r="H756" s="73"/>
      <c r="I756" s="73"/>
      <c r="J756" s="73"/>
      <c r="K756" s="72"/>
      <c r="L756" s="77" t="s">
        <v>258</v>
      </c>
      <c r="M756" s="77" t="s">
        <v>259</v>
      </c>
      <c r="N756" s="71"/>
      <c r="O756" s="71"/>
      <c r="P756" s="71"/>
      <c r="Q756" s="71"/>
      <c r="R756" s="71"/>
      <c r="S756" s="71"/>
      <c r="T756" s="71"/>
      <c r="U756" s="10"/>
      <c r="V756" s="10"/>
      <c r="W756" s="80"/>
      <c r="X756" s="60"/>
      <c r="Y756" s="9">
        <v>176</v>
      </c>
      <c r="Z756" s="9">
        <v>4</v>
      </c>
      <c r="AA756" s="10"/>
      <c r="AB756" s="80"/>
      <c r="AC756" s="60"/>
    </row>
    <row r="757" spans="3:29" ht="12.75" hidden="1" outlineLevel="2" collapsed="1">
      <c r="C757" s="64"/>
      <c r="D757" s="64"/>
      <c r="E757" s="72"/>
      <c r="F757" s="73"/>
      <c r="G757" s="73"/>
      <c r="H757" s="73"/>
      <c r="I757" s="73"/>
      <c r="J757" s="73"/>
      <c r="K757" s="72"/>
      <c r="L757" s="72"/>
      <c r="M757" s="77" t="s">
        <v>81</v>
      </c>
      <c r="N757" s="71"/>
      <c r="O757" s="71"/>
      <c r="P757" s="71"/>
      <c r="Q757" s="71"/>
      <c r="R757" s="71"/>
      <c r="S757" s="71"/>
      <c r="T757" s="71"/>
      <c r="U757" s="12"/>
      <c r="V757" s="12"/>
      <c r="W757" s="82"/>
      <c r="X757" s="60"/>
      <c r="Y757" s="11">
        <v>176</v>
      </c>
      <c r="Z757" s="11">
        <v>4</v>
      </c>
      <c r="AA757" s="12"/>
      <c r="AB757" s="82"/>
      <c r="AC757" s="60"/>
    </row>
    <row r="758" spans="3:29" ht="12.75" hidden="1" outlineLevel="2">
      <c r="C758" s="64"/>
      <c r="D758" s="64"/>
      <c r="E758" s="72"/>
      <c r="F758" s="73"/>
      <c r="G758" s="73"/>
      <c r="H758" s="73"/>
      <c r="I758" s="73"/>
      <c r="J758" s="73"/>
      <c r="K758" s="72"/>
      <c r="L758" s="77" t="s">
        <v>260</v>
      </c>
      <c r="M758" s="77" t="s">
        <v>261</v>
      </c>
      <c r="N758" s="71"/>
      <c r="O758" s="71"/>
      <c r="P758" s="71"/>
      <c r="Q758" s="71"/>
      <c r="R758" s="71"/>
      <c r="S758" s="71"/>
      <c r="T758" s="71"/>
      <c r="U758" s="10"/>
      <c r="V758" s="10"/>
      <c r="W758" s="80"/>
      <c r="X758" s="60"/>
      <c r="Y758" s="9">
        <v>76</v>
      </c>
      <c r="Z758" s="9">
        <v>81</v>
      </c>
      <c r="AA758" s="9">
        <v>71</v>
      </c>
      <c r="AB758" s="79">
        <v>82</v>
      </c>
      <c r="AC758" s="60"/>
    </row>
    <row r="759" spans="3:29" ht="12.75" hidden="1" outlineLevel="2" collapsed="1">
      <c r="C759" s="64"/>
      <c r="D759" s="64"/>
      <c r="E759" s="72"/>
      <c r="F759" s="73"/>
      <c r="G759" s="73"/>
      <c r="H759" s="73"/>
      <c r="I759" s="73"/>
      <c r="J759" s="73"/>
      <c r="K759" s="72"/>
      <c r="L759" s="72"/>
      <c r="M759" s="77" t="s">
        <v>81</v>
      </c>
      <c r="N759" s="71"/>
      <c r="O759" s="71"/>
      <c r="P759" s="71"/>
      <c r="Q759" s="71"/>
      <c r="R759" s="71"/>
      <c r="S759" s="71"/>
      <c r="T759" s="71"/>
      <c r="U759" s="12"/>
      <c r="V759" s="12"/>
      <c r="W759" s="82"/>
      <c r="X759" s="60"/>
      <c r="Y759" s="11">
        <v>76</v>
      </c>
      <c r="Z759" s="11">
        <v>80</v>
      </c>
      <c r="AA759" s="11">
        <v>71</v>
      </c>
      <c r="AB759" s="81">
        <v>82</v>
      </c>
      <c r="AC759" s="60"/>
    </row>
    <row r="760" spans="3:29" ht="12.75" hidden="1" outlineLevel="2" collapsed="1">
      <c r="C760" s="64"/>
      <c r="D760" s="64"/>
      <c r="E760" s="72"/>
      <c r="F760" s="73"/>
      <c r="G760" s="73"/>
      <c r="H760" s="73"/>
      <c r="I760" s="73"/>
      <c r="J760" s="73"/>
      <c r="K760" s="72"/>
      <c r="L760" s="72"/>
      <c r="M760" s="77" t="s">
        <v>61</v>
      </c>
      <c r="N760" s="71"/>
      <c r="O760" s="71"/>
      <c r="P760" s="71"/>
      <c r="Q760" s="71"/>
      <c r="R760" s="71"/>
      <c r="S760" s="71"/>
      <c r="T760" s="71"/>
      <c r="U760" s="12"/>
      <c r="V760" s="12"/>
      <c r="W760" s="82"/>
      <c r="X760" s="60"/>
      <c r="Y760" s="12"/>
      <c r="Z760" s="11">
        <v>1</v>
      </c>
      <c r="AA760" s="12"/>
      <c r="AB760" s="82"/>
      <c r="AC760" s="60"/>
    </row>
    <row r="761" spans="3:29" ht="12.75" hidden="1" outlineLevel="2">
      <c r="C761" s="64"/>
      <c r="D761" s="64"/>
      <c r="E761" s="72"/>
      <c r="F761" s="73"/>
      <c r="G761" s="73"/>
      <c r="H761" s="73"/>
      <c r="I761" s="73"/>
      <c r="J761" s="73"/>
      <c r="K761" s="72"/>
      <c r="L761" s="77" t="s">
        <v>264</v>
      </c>
      <c r="M761" s="77" t="s">
        <v>265</v>
      </c>
      <c r="N761" s="71"/>
      <c r="O761" s="71"/>
      <c r="P761" s="71"/>
      <c r="Q761" s="71"/>
      <c r="R761" s="71"/>
      <c r="S761" s="71"/>
      <c r="T761" s="71"/>
      <c r="U761" s="10"/>
      <c r="V761" s="10"/>
      <c r="W761" s="80"/>
      <c r="X761" s="60"/>
      <c r="Y761" s="9">
        <v>148</v>
      </c>
      <c r="Z761" s="9">
        <v>270</v>
      </c>
      <c r="AA761" s="9">
        <v>237</v>
      </c>
      <c r="AB761" s="79">
        <v>194</v>
      </c>
      <c r="AC761" s="60"/>
    </row>
    <row r="762" spans="3:29" ht="12.75" hidden="1" outlineLevel="2" collapsed="1">
      <c r="C762" s="64"/>
      <c r="D762" s="64"/>
      <c r="E762" s="72"/>
      <c r="F762" s="73"/>
      <c r="G762" s="73"/>
      <c r="H762" s="73"/>
      <c r="I762" s="73"/>
      <c r="J762" s="73"/>
      <c r="K762" s="72"/>
      <c r="L762" s="72"/>
      <c r="M762" s="77" t="s">
        <v>237</v>
      </c>
      <c r="N762" s="71"/>
      <c r="O762" s="71"/>
      <c r="P762" s="71"/>
      <c r="Q762" s="71"/>
      <c r="R762" s="71"/>
      <c r="S762" s="71"/>
      <c r="T762" s="71"/>
      <c r="U762" s="12"/>
      <c r="V762" s="12"/>
      <c r="W762" s="82"/>
      <c r="X762" s="60"/>
      <c r="Y762" s="11">
        <v>148</v>
      </c>
      <c r="Z762" s="11">
        <v>269</v>
      </c>
      <c r="AA762" s="11">
        <v>237</v>
      </c>
      <c r="AB762" s="81">
        <v>194</v>
      </c>
      <c r="AC762" s="60"/>
    </row>
    <row r="763" spans="3:29" ht="12.75" hidden="1" outlineLevel="2" collapsed="1">
      <c r="C763" s="64"/>
      <c r="D763" s="64"/>
      <c r="E763" s="72"/>
      <c r="F763" s="73"/>
      <c r="G763" s="73"/>
      <c r="H763" s="73"/>
      <c r="I763" s="73"/>
      <c r="J763" s="73"/>
      <c r="K763" s="72"/>
      <c r="L763" s="72"/>
      <c r="M763" s="77" t="s">
        <v>54</v>
      </c>
      <c r="N763" s="71"/>
      <c r="O763" s="71"/>
      <c r="P763" s="71"/>
      <c r="Q763" s="71"/>
      <c r="R763" s="71"/>
      <c r="S763" s="71"/>
      <c r="T763" s="71"/>
      <c r="U763" s="12"/>
      <c r="V763" s="12"/>
      <c r="W763" s="82"/>
      <c r="X763" s="60"/>
      <c r="Y763" s="12"/>
      <c r="Z763" s="11">
        <v>1</v>
      </c>
      <c r="AA763" s="12"/>
      <c r="AB763" s="82"/>
      <c r="AC763" s="60"/>
    </row>
    <row r="764" spans="3:29" ht="12.75" hidden="1" outlineLevel="2">
      <c r="C764" s="64"/>
      <c r="D764" s="64"/>
      <c r="E764" s="72"/>
      <c r="F764" s="73"/>
      <c r="G764" s="73"/>
      <c r="H764" s="73"/>
      <c r="I764" s="73"/>
      <c r="J764" s="73"/>
      <c r="K764" s="72"/>
      <c r="L764" s="77" t="s">
        <v>266</v>
      </c>
      <c r="M764" s="77" t="s">
        <v>267</v>
      </c>
      <c r="N764" s="71"/>
      <c r="O764" s="71"/>
      <c r="P764" s="71"/>
      <c r="Q764" s="71"/>
      <c r="R764" s="71"/>
      <c r="S764" s="71"/>
      <c r="T764" s="71"/>
      <c r="U764" s="10"/>
      <c r="V764" s="10"/>
      <c r="W764" s="80"/>
      <c r="X764" s="60"/>
      <c r="Y764" s="9">
        <v>82</v>
      </c>
      <c r="Z764" s="9">
        <v>129</v>
      </c>
      <c r="AA764" s="9">
        <v>161</v>
      </c>
      <c r="AB764" s="79">
        <v>186</v>
      </c>
      <c r="AC764" s="60"/>
    </row>
    <row r="765" spans="3:29" ht="12.75" hidden="1" outlineLevel="2" collapsed="1">
      <c r="C765" s="64"/>
      <c r="D765" s="64"/>
      <c r="E765" s="72"/>
      <c r="F765" s="73"/>
      <c r="G765" s="73"/>
      <c r="H765" s="73"/>
      <c r="I765" s="73"/>
      <c r="J765" s="73"/>
      <c r="K765" s="72"/>
      <c r="L765" s="72"/>
      <c r="M765" s="77" t="s">
        <v>284</v>
      </c>
      <c r="N765" s="71"/>
      <c r="O765" s="71"/>
      <c r="P765" s="71"/>
      <c r="Q765" s="71"/>
      <c r="R765" s="71"/>
      <c r="S765" s="71"/>
      <c r="T765" s="71"/>
      <c r="U765" s="12"/>
      <c r="V765" s="12"/>
      <c r="W765" s="82"/>
      <c r="X765" s="60"/>
      <c r="Y765" s="11">
        <v>82</v>
      </c>
      <c r="Z765" s="11">
        <v>129</v>
      </c>
      <c r="AA765" s="11">
        <v>161</v>
      </c>
      <c r="AB765" s="81">
        <v>186</v>
      </c>
      <c r="AC765" s="60"/>
    </row>
    <row r="766" spans="3:29" ht="12.75" hidden="1" outlineLevel="2">
      <c r="C766" s="64"/>
      <c r="D766" s="64"/>
      <c r="E766" s="72"/>
      <c r="F766" s="73"/>
      <c r="G766" s="73"/>
      <c r="H766" s="73"/>
      <c r="I766" s="73"/>
      <c r="J766" s="73"/>
      <c r="K766" s="72"/>
      <c r="L766" s="77" t="s">
        <v>269</v>
      </c>
      <c r="M766" s="77" t="s">
        <v>270</v>
      </c>
      <c r="N766" s="71"/>
      <c r="O766" s="71"/>
      <c r="P766" s="71"/>
      <c r="Q766" s="71"/>
      <c r="R766" s="71"/>
      <c r="S766" s="71"/>
      <c r="T766" s="71"/>
      <c r="U766" s="10"/>
      <c r="V766" s="10"/>
      <c r="W766" s="80"/>
      <c r="X766" s="60"/>
      <c r="Y766" s="10"/>
      <c r="Z766" s="9">
        <v>1</v>
      </c>
      <c r="AA766" s="9">
        <v>8</v>
      </c>
      <c r="AB766" s="79">
        <v>9</v>
      </c>
      <c r="AC766" s="60"/>
    </row>
    <row r="767" spans="3:29" ht="12.75" hidden="1" outlineLevel="2" collapsed="1">
      <c r="C767" s="64"/>
      <c r="D767" s="64"/>
      <c r="E767" s="72"/>
      <c r="F767" s="73"/>
      <c r="G767" s="73"/>
      <c r="H767" s="73"/>
      <c r="I767" s="73"/>
      <c r="J767" s="73"/>
      <c r="K767" s="72"/>
      <c r="L767" s="72"/>
      <c r="M767" s="77" t="s">
        <v>53</v>
      </c>
      <c r="N767" s="71"/>
      <c r="O767" s="71"/>
      <c r="P767" s="71"/>
      <c r="Q767" s="71"/>
      <c r="R767" s="71"/>
      <c r="S767" s="71"/>
      <c r="T767" s="71"/>
      <c r="U767" s="12"/>
      <c r="V767" s="12"/>
      <c r="W767" s="82"/>
      <c r="X767" s="60"/>
      <c r="Y767" s="12"/>
      <c r="Z767" s="11">
        <v>1</v>
      </c>
      <c r="AA767" s="11">
        <v>5</v>
      </c>
      <c r="AB767" s="81">
        <v>4</v>
      </c>
      <c r="AC767" s="60"/>
    </row>
    <row r="768" spans="3:29" ht="12.75" hidden="1" outlineLevel="2" collapsed="1">
      <c r="C768" s="64"/>
      <c r="D768" s="64"/>
      <c r="E768" s="72"/>
      <c r="F768" s="73"/>
      <c r="G768" s="73"/>
      <c r="H768" s="73"/>
      <c r="I768" s="73"/>
      <c r="J768" s="73"/>
      <c r="K768" s="72"/>
      <c r="L768" s="72"/>
      <c r="M768" s="77" t="s">
        <v>61</v>
      </c>
      <c r="N768" s="71"/>
      <c r="O768" s="71"/>
      <c r="P768" s="71"/>
      <c r="Q768" s="71"/>
      <c r="R768" s="71"/>
      <c r="S768" s="71"/>
      <c r="T768" s="71"/>
      <c r="U768" s="12"/>
      <c r="V768" s="12"/>
      <c r="W768" s="82"/>
      <c r="X768" s="60"/>
      <c r="Y768" s="12"/>
      <c r="Z768" s="12"/>
      <c r="AA768" s="11">
        <v>1</v>
      </c>
      <c r="AB768" s="81">
        <v>1</v>
      </c>
      <c r="AC768" s="60"/>
    </row>
    <row r="769" spans="3:29" ht="12.75" hidden="1" outlineLevel="2" collapsed="1">
      <c r="C769" s="64"/>
      <c r="D769" s="64"/>
      <c r="E769" s="72"/>
      <c r="F769" s="73"/>
      <c r="G769" s="73"/>
      <c r="H769" s="73"/>
      <c r="I769" s="73"/>
      <c r="J769" s="73"/>
      <c r="K769" s="72"/>
      <c r="L769" s="72"/>
      <c r="M769" s="77" t="s">
        <v>37</v>
      </c>
      <c r="N769" s="71"/>
      <c r="O769" s="71"/>
      <c r="P769" s="71"/>
      <c r="Q769" s="71"/>
      <c r="R769" s="71"/>
      <c r="S769" s="71"/>
      <c r="T769" s="71"/>
      <c r="U769" s="12"/>
      <c r="V769" s="12"/>
      <c r="W769" s="82"/>
      <c r="X769" s="60"/>
      <c r="Y769" s="12"/>
      <c r="Z769" s="12"/>
      <c r="AA769" s="11">
        <v>1</v>
      </c>
      <c r="AB769" s="81">
        <v>2</v>
      </c>
      <c r="AC769" s="60"/>
    </row>
    <row r="770" spans="3:29" ht="12.75" hidden="1" outlineLevel="2" collapsed="1">
      <c r="C770" s="64"/>
      <c r="D770" s="64"/>
      <c r="E770" s="72"/>
      <c r="F770" s="73"/>
      <c r="G770" s="73"/>
      <c r="H770" s="73"/>
      <c r="I770" s="73"/>
      <c r="J770" s="73"/>
      <c r="K770" s="72"/>
      <c r="L770" s="72"/>
      <c r="M770" s="77" t="s">
        <v>237</v>
      </c>
      <c r="N770" s="71"/>
      <c r="O770" s="71"/>
      <c r="P770" s="71"/>
      <c r="Q770" s="71"/>
      <c r="R770" s="71"/>
      <c r="S770" s="71"/>
      <c r="T770" s="71"/>
      <c r="U770" s="12"/>
      <c r="V770" s="12"/>
      <c r="W770" s="82"/>
      <c r="X770" s="60"/>
      <c r="Y770" s="12"/>
      <c r="Z770" s="12"/>
      <c r="AA770" s="11">
        <v>1</v>
      </c>
      <c r="AB770" s="81">
        <v>1</v>
      </c>
      <c r="AC770" s="60"/>
    </row>
    <row r="771" spans="3:29" ht="12.75" hidden="1" outlineLevel="2" collapsed="1">
      <c r="C771" s="64"/>
      <c r="D771" s="64"/>
      <c r="E771" s="72"/>
      <c r="F771" s="73"/>
      <c r="G771" s="73"/>
      <c r="H771" s="73"/>
      <c r="I771" s="73"/>
      <c r="J771" s="73"/>
      <c r="K771" s="72"/>
      <c r="L771" s="72"/>
      <c r="M771" s="77" t="s">
        <v>284</v>
      </c>
      <c r="N771" s="71"/>
      <c r="O771" s="71"/>
      <c r="P771" s="71"/>
      <c r="Q771" s="71"/>
      <c r="R771" s="71"/>
      <c r="S771" s="71"/>
      <c r="T771" s="71"/>
      <c r="U771" s="12"/>
      <c r="V771" s="12"/>
      <c r="W771" s="82"/>
      <c r="X771" s="60"/>
      <c r="Y771" s="12"/>
      <c r="Z771" s="12"/>
      <c r="AA771" s="12"/>
      <c r="AB771" s="81">
        <v>1</v>
      </c>
      <c r="AC771" s="60"/>
    </row>
    <row r="772" spans="3:29" ht="12.75" hidden="1" outlineLevel="2">
      <c r="C772" s="64"/>
      <c r="D772" s="64"/>
      <c r="E772" s="72"/>
      <c r="F772" s="73"/>
      <c r="G772" s="73"/>
      <c r="H772" s="73"/>
      <c r="I772" s="73"/>
      <c r="J772" s="73"/>
      <c r="K772" s="72"/>
      <c r="L772" s="77" t="s">
        <v>348</v>
      </c>
      <c r="M772" s="77" t="s">
        <v>349</v>
      </c>
      <c r="N772" s="71"/>
      <c r="O772" s="71"/>
      <c r="P772" s="71"/>
      <c r="Q772" s="71"/>
      <c r="R772" s="71"/>
      <c r="S772" s="71"/>
      <c r="T772" s="71"/>
      <c r="U772" s="10"/>
      <c r="V772" s="10"/>
      <c r="W772" s="80"/>
      <c r="X772" s="60"/>
      <c r="Y772" s="10"/>
      <c r="Z772" s="9">
        <v>6</v>
      </c>
      <c r="AA772" s="9">
        <v>11</v>
      </c>
      <c r="AB772" s="79">
        <v>27</v>
      </c>
      <c r="AC772" s="60"/>
    </row>
    <row r="773" spans="3:29" ht="12.75" hidden="1" outlineLevel="2" collapsed="1">
      <c r="C773" s="64"/>
      <c r="D773" s="64"/>
      <c r="E773" s="72"/>
      <c r="F773" s="73"/>
      <c r="G773" s="73"/>
      <c r="H773" s="73"/>
      <c r="I773" s="73"/>
      <c r="J773" s="73"/>
      <c r="K773" s="72"/>
      <c r="L773" s="72"/>
      <c r="M773" s="77" t="s">
        <v>74</v>
      </c>
      <c r="N773" s="71"/>
      <c r="O773" s="71"/>
      <c r="P773" s="71"/>
      <c r="Q773" s="71"/>
      <c r="R773" s="71"/>
      <c r="S773" s="71"/>
      <c r="T773" s="71"/>
      <c r="U773" s="12"/>
      <c r="V773" s="12"/>
      <c r="W773" s="82"/>
      <c r="X773" s="60"/>
      <c r="Y773" s="12"/>
      <c r="Z773" s="11">
        <v>6</v>
      </c>
      <c r="AA773" s="11">
        <v>11</v>
      </c>
      <c r="AB773" s="81">
        <v>27</v>
      </c>
      <c r="AC773" s="60"/>
    </row>
    <row r="774" spans="3:29" ht="12.75" hidden="1" outlineLevel="2">
      <c r="C774" s="64"/>
      <c r="D774" s="64"/>
      <c r="E774" s="72"/>
      <c r="F774" s="73"/>
      <c r="G774" s="73"/>
      <c r="H774" s="73"/>
      <c r="I774" s="73"/>
      <c r="J774" s="73"/>
      <c r="K774" s="72"/>
      <c r="L774" s="77" t="s">
        <v>291</v>
      </c>
      <c r="M774" s="77" t="s">
        <v>292</v>
      </c>
      <c r="N774" s="71"/>
      <c r="O774" s="71"/>
      <c r="P774" s="71"/>
      <c r="Q774" s="71"/>
      <c r="R774" s="71"/>
      <c r="S774" s="71"/>
      <c r="T774" s="71"/>
      <c r="U774" s="10"/>
      <c r="V774" s="10"/>
      <c r="W774" s="80"/>
      <c r="X774" s="60"/>
      <c r="Y774" s="10"/>
      <c r="Z774" s="9">
        <v>9</v>
      </c>
      <c r="AA774" s="9">
        <v>18</v>
      </c>
      <c r="AB774" s="79">
        <v>21</v>
      </c>
      <c r="AC774" s="60"/>
    </row>
    <row r="775" spans="3:29" ht="12.75" hidden="1" outlineLevel="2" collapsed="1">
      <c r="C775" s="64"/>
      <c r="D775" s="64"/>
      <c r="E775" s="72"/>
      <c r="F775" s="73"/>
      <c r="G775" s="73"/>
      <c r="H775" s="73"/>
      <c r="I775" s="73"/>
      <c r="J775" s="73"/>
      <c r="K775" s="72"/>
      <c r="L775" s="72"/>
      <c r="M775" s="77" t="s">
        <v>37</v>
      </c>
      <c r="N775" s="71"/>
      <c r="O775" s="71"/>
      <c r="P775" s="71"/>
      <c r="Q775" s="71"/>
      <c r="R775" s="71"/>
      <c r="S775" s="71"/>
      <c r="T775" s="71"/>
      <c r="U775" s="12"/>
      <c r="V775" s="12"/>
      <c r="W775" s="82"/>
      <c r="X775" s="60"/>
      <c r="Y775" s="12"/>
      <c r="Z775" s="11">
        <v>9</v>
      </c>
      <c r="AA775" s="11">
        <v>18</v>
      </c>
      <c r="AB775" s="81">
        <v>21</v>
      </c>
      <c r="AC775" s="60"/>
    </row>
    <row r="776" spans="3:29" ht="12.75" hidden="1" outlineLevel="2">
      <c r="C776" s="64"/>
      <c r="D776" s="64"/>
      <c r="E776" s="72"/>
      <c r="F776" s="73"/>
      <c r="G776" s="73"/>
      <c r="H776" s="73"/>
      <c r="I776" s="73"/>
      <c r="J776" s="73"/>
      <c r="K776" s="72"/>
      <c r="L776" s="77" t="s">
        <v>256</v>
      </c>
      <c r="M776" s="77" t="s">
        <v>257</v>
      </c>
      <c r="N776" s="71"/>
      <c r="O776" s="71"/>
      <c r="P776" s="71"/>
      <c r="Q776" s="71"/>
      <c r="R776" s="71"/>
      <c r="S776" s="71"/>
      <c r="T776" s="71"/>
      <c r="U776" s="10"/>
      <c r="V776" s="10"/>
      <c r="W776" s="80"/>
      <c r="X776" s="60"/>
      <c r="Y776" s="10"/>
      <c r="Z776" s="9">
        <v>6</v>
      </c>
      <c r="AA776" s="9">
        <v>5</v>
      </c>
      <c r="AB776" s="79">
        <v>1</v>
      </c>
      <c r="AC776" s="60"/>
    </row>
    <row r="777" spans="3:29" ht="12.75" hidden="1" outlineLevel="2" collapsed="1">
      <c r="C777" s="64"/>
      <c r="D777" s="64"/>
      <c r="E777" s="72"/>
      <c r="F777" s="73"/>
      <c r="G777" s="73"/>
      <c r="H777" s="73"/>
      <c r="I777" s="73"/>
      <c r="J777" s="73"/>
      <c r="K777" s="72"/>
      <c r="L777" s="72"/>
      <c r="M777" s="77" t="s">
        <v>37</v>
      </c>
      <c r="N777" s="71"/>
      <c r="O777" s="71"/>
      <c r="P777" s="71"/>
      <c r="Q777" s="71"/>
      <c r="R777" s="71"/>
      <c r="S777" s="71"/>
      <c r="T777" s="71"/>
      <c r="U777" s="12"/>
      <c r="V777" s="12"/>
      <c r="W777" s="82"/>
      <c r="X777" s="60"/>
      <c r="Y777" s="12"/>
      <c r="Z777" s="11">
        <v>6</v>
      </c>
      <c r="AA777" s="11">
        <v>5</v>
      </c>
      <c r="AB777" s="81">
        <v>1</v>
      </c>
      <c r="AC777" s="60"/>
    </row>
    <row r="778" spans="3:29" ht="12.75" hidden="1" outlineLevel="2">
      <c r="C778" s="64"/>
      <c r="D778" s="64"/>
      <c r="E778" s="72"/>
      <c r="F778" s="73"/>
      <c r="G778" s="73"/>
      <c r="H778" s="73"/>
      <c r="I778" s="73"/>
      <c r="J778" s="73"/>
      <c r="K778" s="72"/>
      <c r="L778" s="77" t="s">
        <v>275</v>
      </c>
      <c r="M778" s="77" t="s">
        <v>276</v>
      </c>
      <c r="N778" s="71"/>
      <c r="O778" s="71"/>
      <c r="P778" s="71"/>
      <c r="Q778" s="71"/>
      <c r="R778" s="71"/>
      <c r="S778" s="71"/>
      <c r="T778" s="71"/>
      <c r="U778" s="10"/>
      <c r="V778" s="10"/>
      <c r="W778" s="80"/>
      <c r="X778" s="60"/>
      <c r="Y778" s="10"/>
      <c r="Z778" s="9">
        <v>55</v>
      </c>
      <c r="AA778" s="9">
        <v>91</v>
      </c>
      <c r="AB778" s="79">
        <v>102</v>
      </c>
      <c r="AC778" s="60"/>
    </row>
    <row r="779" spans="3:29" ht="12.75" hidden="1" outlineLevel="2" collapsed="1">
      <c r="C779" s="64"/>
      <c r="D779" s="64"/>
      <c r="E779" s="72"/>
      <c r="F779" s="73"/>
      <c r="G779" s="73"/>
      <c r="H779" s="73"/>
      <c r="I779" s="73"/>
      <c r="J779" s="73"/>
      <c r="K779" s="72"/>
      <c r="L779" s="72"/>
      <c r="M779" s="77" t="s">
        <v>81</v>
      </c>
      <c r="N779" s="71"/>
      <c r="O779" s="71"/>
      <c r="P779" s="71"/>
      <c r="Q779" s="71"/>
      <c r="R779" s="71"/>
      <c r="S779" s="71"/>
      <c r="T779" s="71"/>
      <c r="U779" s="12"/>
      <c r="V779" s="12"/>
      <c r="W779" s="82"/>
      <c r="X779" s="60"/>
      <c r="Y779" s="12"/>
      <c r="Z779" s="11">
        <v>55</v>
      </c>
      <c r="AA779" s="11">
        <v>91</v>
      </c>
      <c r="AB779" s="81">
        <v>102</v>
      </c>
      <c r="AC779" s="60"/>
    </row>
    <row r="780" spans="3:29" ht="12.75" hidden="1" outlineLevel="2">
      <c r="C780" s="64"/>
      <c r="D780" s="64"/>
      <c r="E780" s="72"/>
      <c r="F780" s="73"/>
      <c r="G780" s="73"/>
      <c r="H780" s="73"/>
      <c r="I780" s="73"/>
      <c r="J780" s="73"/>
      <c r="K780" s="72"/>
      <c r="L780" s="77" t="s">
        <v>350</v>
      </c>
      <c r="M780" s="77" t="s">
        <v>351</v>
      </c>
      <c r="N780" s="71"/>
      <c r="O780" s="71"/>
      <c r="P780" s="71"/>
      <c r="Q780" s="71"/>
      <c r="R780" s="71"/>
      <c r="S780" s="71"/>
      <c r="T780" s="71"/>
      <c r="U780" s="10"/>
      <c r="V780" s="10"/>
      <c r="W780" s="80"/>
      <c r="X780" s="60"/>
      <c r="Y780" s="10"/>
      <c r="Z780" s="9">
        <v>42</v>
      </c>
      <c r="AA780" s="9">
        <v>67</v>
      </c>
      <c r="AB780" s="79">
        <v>76</v>
      </c>
      <c r="AC780" s="60"/>
    </row>
    <row r="781" spans="3:29" ht="12.75" hidden="1" outlineLevel="2" collapsed="1">
      <c r="C781" s="64"/>
      <c r="D781" s="64"/>
      <c r="E781" s="72"/>
      <c r="F781" s="73"/>
      <c r="G781" s="73"/>
      <c r="H781" s="73"/>
      <c r="I781" s="73"/>
      <c r="J781" s="73"/>
      <c r="K781" s="72"/>
      <c r="L781" s="72"/>
      <c r="M781" s="77" t="s">
        <v>301</v>
      </c>
      <c r="N781" s="71"/>
      <c r="O781" s="71"/>
      <c r="P781" s="71"/>
      <c r="Q781" s="71"/>
      <c r="R781" s="71"/>
      <c r="S781" s="71"/>
      <c r="T781" s="71"/>
      <c r="U781" s="12"/>
      <c r="V781" s="12"/>
      <c r="W781" s="82"/>
      <c r="X781" s="60"/>
      <c r="Y781" s="12"/>
      <c r="Z781" s="11">
        <v>42</v>
      </c>
      <c r="AA781" s="11">
        <v>67</v>
      </c>
      <c r="AB781" s="81">
        <v>76</v>
      </c>
      <c r="AC781" s="60"/>
    </row>
    <row r="782" spans="3:29" ht="12.75" hidden="1" outlineLevel="2">
      <c r="C782" s="64"/>
      <c r="D782" s="64"/>
      <c r="E782" s="72"/>
      <c r="F782" s="73"/>
      <c r="G782" s="73"/>
      <c r="H782" s="73"/>
      <c r="I782" s="73"/>
      <c r="J782" s="73"/>
      <c r="K782" s="72"/>
      <c r="L782" s="77" t="s">
        <v>287</v>
      </c>
      <c r="M782" s="77" t="s">
        <v>288</v>
      </c>
      <c r="N782" s="71"/>
      <c r="O782" s="71"/>
      <c r="P782" s="71"/>
      <c r="Q782" s="71"/>
      <c r="R782" s="71"/>
      <c r="S782" s="71"/>
      <c r="T782" s="71"/>
      <c r="U782" s="10"/>
      <c r="V782" s="10"/>
      <c r="W782" s="80"/>
      <c r="X782" s="60"/>
      <c r="Y782" s="10"/>
      <c r="Z782" s="9">
        <v>16</v>
      </c>
      <c r="AA782" s="9">
        <v>18</v>
      </c>
      <c r="AB782" s="79">
        <v>21</v>
      </c>
      <c r="AC782" s="60"/>
    </row>
    <row r="783" spans="3:29" ht="12.75" hidden="1" outlineLevel="2" collapsed="1">
      <c r="C783" s="64"/>
      <c r="D783" s="64"/>
      <c r="E783" s="72"/>
      <c r="F783" s="73"/>
      <c r="G783" s="73"/>
      <c r="H783" s="73"/>
      <c r="I783" s="73"/>
      <c r="J783" s="73"/>
      <c r="K783" s="72"/>
      <c r="L783" s="72"/>
      <c r="M783" s="77" t="s">
        <v>301</v>
      </c>
      <c r="N783" s="71"/>
      <c r="O783" s="71"/>
      <c r="P783" s="71"/>
      <c r="Q783" s="71"/>
      <c r="R783" s="71"/>
      <c r="S783" s="71"/>
      <c r="T783" s="71"/>
      <c r="U783" s="12"/>
      <c r="V783" s="12"/>
      <c r="W783" s="82"/>
      <c r="X783" s="60"/>
      <c r="Y783" s="12"/>
      <c r="Z783" s="11">
        <v>16</v>
      </c>
      <c r="AA783" s="11">
        <v>18</v>
      </c>
      <c r="AB783" s="81">
        <v>21</v>
      </c>
      <c r="AC783" s="60"/>
    </row>
    <row r="784" spans="3:29" ht="12.75" hidden="1" outlineLevel="2">
      <c r="C784" s="64"/>
      <c r="D784" s="64"/>
      <c r="E784" s="72"/>
      <c r="F784" s="73"/>
      <c r="G784" s="73"/>
      <c r="H784" s="73"/>
      <c r="I784" s="73"/>
      <c r="J784" s="73"/>
      <c r="K784" s="72"/>
      <c r="L784" s="77" t="s">
        <v>248</v>
      </c>
      <c r="M784" s="77" t="s">
        <v>249</v>
      </c>
      <c r="N784" s="71"/>
      <c r="O784" s="71"/>
      <c r="P784" s="71"/>
      <c r="Q784" s="71"/>
      <c r="R784" s="71"/>
      <c r="S784" s="71"/>
      <c r="T784" s="71"/>
      <c r="U784" s="10"/>
      <c r="V784" s="10"/>
      <c r="W784" s="80"/>
      <c r="X784" s="60"/>
      <c r="Y784" s="10"/>
      <c r="Z784" s="10"/>
      <c r="AA784" s="9">
        <v>1</v>
      </c>
      <c r="AB784" s="79">
        <v>1</v>
      </c>
      <c r="AC784" s="60"/>
    </row>
    <row r="785" spans="3:29" ht="12.75" hidden="1" outlineLevel="2" collapsed="1">
      <c r="C785" s="64"/>
      <c r="D785" s="64"/>
      <c r="E785" s="72"/>
      <c r="F785" s="73"/>
      <c r="G785" s="73"/>
      <c r="H785" s="73"/>
      <c r="I785" s="73"/>
      <c r="J785" s="73"/>
      <c r="K785" s="72"/>
      <c r="L785" s="72"/>
      <c r="M785" s="77" t="s">
        <v>61</v>
      </c>
      <c r="N785" s="71"/>
      <c r="O785" s="71"/>
      <c r="P785" s="71"/>
      <c r="Q785" s="71"/>
      <c r="R785" s="71"/>
      <c r="S785" s="71"/>
      <c r="T785" s="71"/>
      <c r="U785" s="12"/>
      <c r="V785" s="12"/>
      <c r="W785" s="82"/>
      <c r="X785" s="60"/>
      <c r="Y785" s="12"/>
      <c r="Z785" s="12"/>
      <c r="AA785" s="11">
        <v>1</v>
      </c>
      <c r="AB785" s="81">
        <v>1</v>
      </c>
      <c r="AC785" s="60"/>
    </row>
    <row r="786" spans="3:29" ht="12.75" hidden="1" outlineLevel="2">
      <c r="C786" s="64"/>
      <c r="D786" s="64"/>
      <c r="E786" s="72"/>
      <c r="F786" s="73"/>
      <c r="G786" s="73"/>
      <c r="H786" s="73"/>
      <c r="I786" s="73"/>
      <c r="J786" s="73"/>
      <c r="K786" s="72"/>
      <c r="L786" s="77" t="s">
        <v>289</v>
      </c>
      <c r="M786" s="77" t="s">
        <v>290</v>
      </c>
      <c r="N786" s="71"/>
      <c r="O786" s="71"/>
      <c r="P786" s="71"/>
      <c r="Q786" s="71"/>
      <c r="R786" s="71"/>
      <c r="S786" s="71"/>
      <c r="T786" s="71"/>
      <c r="U786" s="10"/>
      <c r="V786" s="10"/>
      <c r="W786" s="80"/>
      <c r="X786" s="60"/>
      <c r="Y786" s="10"/>
      <c r="Z786" s="10"/>
      <c r="AA786" s="9">
        <v>274</v>
      </c>
      <c r="AB786" s="79">
        <v>587</v>
      </c>
      <c r="AC786" s="60"/>
    </row>
    <row r="787" spans="3:29" ht="12.75" hidden="1" outlineLevel="2" collapsed="1">
      <c r="C787" s="64"/>
      <c r="D787" s="64"/>
      <c r="E787" s="72"/>
      <c r="F787" s="73"/>
      <c r="G787" s="73"/>
      <c r="H787" s="73"/>
      <c r="I787" s="73"/>
      <c r="J787" s="73"/>
      <c r="K787" s="72"/>
      <c r="L787" s="72"/>
      <c r="M787" s="77" t="s">
        <v>32</v>
      </c>
      <c r="N787" s="71"/>
      <c r="O787" s="71"/>
      <c r="P787" s="71"/>
      <c r="Q787" s="71"/>
      <c r="R787" s="71"/>
      <c r="S787" s="71"/>
      <c r="T787" s="71"/>
      <c r="U787" s="12"/>
      <c r="V787" s="12"/>
      <c r="W787" s="82"/>
      <c r="X787" s="60"/>
      <c r="Y787" s="12"/>
      <c r="Z787" s="12"/>
      <c r="AA787" s="11">
        <v>274</v>
      </c>
      <c r="AB787" s="81">
        <v>587</v>
      </c>
      <c r="AC787" s="60"/>
    </row>
    <row r="788" spans="3:29" ht="12.75" hidden="1" outlineLevel="2">
      <c r="C788" s="64"/>
      <c r="D788" s="64"/>
      <c r="E788" s="72"/>
      <c r="F788" s="73"/>
      <c r="G788" s="73"/>
      <c r="H788" s="73"/>
      <c r="I788" s="73"/>
      <c r="J788" s="73"/>
      <c r="K788" s="72"/>
      <c r="L788" s="77" t="s">
        <v>352</v>
      </c>
      <c r="M788" s="77" t="s">
        <v>353</v>
      </c>
      <c r="N788" s="71"/>
      <c r="O788" s="71"/>
      <c r="P788" s="71"/>
      <c r="Q788" s="71"/>
      <c r="R788" s="71"/>
      <c r="S788" s="71"/>
      <c r="T788" s="71"/>
      <c r="U788" s="10"/>
      <c r="V788" s="10"/>
      <c r="W788" s="80"/>
      <c r="X788" s="60"/>
      <c r="Y788" s="10"/>
      <c r="Z788" s="10"/>
      <c r="AA788" s="9">
        <v>1</v>
      </c>
      <c r="AB788" s="80"/>
      <c r="AC788" s="60"/>
    </row>
    <row r="789" spans="3:29" ht="12.75" hidden="1" outlineLevel="2" collapsed="1">
      <c r="C789" s="64"/>
      <c r="D789" s="64"/>
      <c r="E789" s="72"/>
      <c r="F789" s="73"/>
      <c r="G789" s="73"/>
      <c r="H789" s="73"/>
      <c r="I789" s="73"/>
      <c r="J789" s="73"/>
      <c r="K789" s="72"/>
      <c r="L789" s="72"/>
      <c r="M789" s="77" t="s">
        <v>37</v>
      </c>
      <c r="N789" s="71"/>
      <c r="O789" s="71"/>
      <c r="P789" s="71"/>
      <c r="Q789" s="71"/>
      <c r="R789" s="71"/>
      <c r="S789" s="71"/>
      <c r="T789" s="71"/>
      <c r="U789" s="12"/>
      <c r="V789" s="12"/>
      <c r="W789" s="82"/>
      <c r="X789" s="60"/>
      <c r="Y789" s="12"/>
      <c r="Z789" s="12"/>
      <c r="AA789" s="11">
        <v>1</v>
      </c>
      <c r="AB789" s="82"/>
      <c r="AC789" s="60"/>
    </row>
    <row r="790" spans="3:29" ht="12.75" hidden="1" outlineLevel="2">
      <c r="C790" s="64"/>
      <c r="D790" s="64"/>
      <c r="E790" s="72"/>
      <c r="F790" s="73"/>
      <c r="G790" s="73"/>
      <c r="H790" s="73"/>
      <c r="I790" s="73"/>
      <c r="J790" s="73"/>
      <c r="K790" s="72"/>
      <c r="L790" s="77" t="s">
        <v>354</v>
      </c>
      <c r="M790" s="77" t="s">
        <v>355</v>
      </c>
      <c r="N790" s="71"/>
      <c r="O790" s="71"/>
      <c r="P790" s="71"/>
      <c r="Q790" s="71"/>
      <c r="R790" s="71"/>
      <c r="S790" s="71"/>
      <c r="T790" s="71"/>
      <c r="U790" s="10"/>
      <c r="V790" s="10"/>
      <c r="W790" s="80"/>
      <c r="X790" s="60"/>
      <c r="Y790" s="10"/>
      <c r="Z790" s="10"/>
      <c r="AA790" s="9">
        <v>39</v>
      </c>
      <c r="AB790" s="79">
        <v>66</v>
      </c>
      <c r="AC790" s="60"/>
    </row>
    <row r="791" spans="3:29" ht="12.75" hidden="1" outlineLevel="2" collapsed="1">
      <c r="C791" s="64"/>
      <c r="D791" s="64"/>
      <c r="E791" s="72"/>
      <c r="F791" s="73"/>
      <c r="G791" s="73"/>
      <c r="H791" s="73"/>
      <c r="I791" s="73"/>
      <c r="J791" s="73"/>
      <c r="K791" s="72"/>
      <c r="L791" s="72"/>
      <c r="M791" s="77" t="s">
        <v>81</v>
      </c>
      <c r="N791" s="71"/>
      <c r="O791" s="71"/>
      <c r="P791" s="71"/>
      <c r="Q791" s="71"/>
      <c r="R791" s="71"/>
      <c r="S791" s="71"/>
      <c r="T791" s="71"/>
      <c r="U791" s="12"/>
      <c r="V791" s="12"/>
      <c r="W791" s="82"/>
      <c r="X791" s="60"/>
      <c r="Y791" s="12"/>
      <c r="Z791" s="12"/>
      <c r="AA791" s="11">
        <v>39</v>
      </c>
      <c r="AB791" s="81">
        <v>66</v>
      </c>
      <c r="AC791" s="60"/>
    </row>
    <row r="792" spans="3:29" ht="12.75" hidden="1" outlineLevel="2">
      <c r="C792" s="64"/>
      <c r="D792" s="64"/>
      <c r="E792" s="72"/>
      <c r="F792" s="73"/>
      <c r="G792" s="73"/>
      <c r="H792" s="73"/>
      <c r="I792" s="73"/>
      <c r="J792" s="73"/>
      <c r="K792" s="72"/>
      <c r="L792" s="77" t="s">
        <v>356</v>
      </c>
      <c r="M792" s="77" t="s">
        <v>357</v>
      </c>
      <c r="N792" s="71"/>
      <c r="O792" s="71"/>
      <c r="P792" s="71"/>
      <c r="Q792" s="71"/>
      <c r="R792" s="71"/>
      <c r="S792" s="71"/>
      <c r="T792" s="71"/>
      <c r="U792" s="10"/>
      <c r="V792" s="10"/>
      <c r="W792" s="80"/>
      <c r="X792" s="60"/>
      <c r="Y792" s="10"/>
      <c r="Z792" s="10"/>
      <c r="AA792" s="9">
        <v>12</v>
      </c>
      <c r="AB792" s="79">
        <v>33</v>
      </c>
      <c r="AC792" s="60"/>
    </row>
    <row r="793" spans="3:29" ht="12.75" hidden="1" outlineLevel="2" collapsed="1">
      <c r="C793" s="64"/>
      <c r="D793" s="64"/>
      <c r="E793" s="72"/>
      <c r="F793" s="73"/>
      <c r="G793" s="73"/>
      <c r="H793" s="73"/>
      <c r="I793" s="73"/>
      <c r="J793" s="73"/>
      <c r="K793" s="72"/>
      <c r="L793" s="72"/>
      <c r="M793" s="77" t="s">
        <v>81</v>
      </c>
      <c r="N793" s="71"/>
      <c r="O793" s="71"/>
      <c r="P793" s="71"/>
      <c r="Q793" s="71"/>
      <c r="R793" s="71"/>
      <c r="S793" s="71"/>
      <c r="T793" s="71"/>
      <c r="U793" s="12"/>
      <c r="V793" s="12"/>
      <c r="W793" s="82"/>
      <c r="X793" s="60"/>
      <c r="Y793" s="12"/>
      <c r="Z793" s="12"/>
      <c r="AA793" s="11">
        <v>12</v>
      </c>
      <c r="AB793" s="81">
        <v>33</v>
      </c>
      <c r="AC793" s="60"/>
    </row>
    <row r="794" spans="3:29" ht="12.75" hidden="1" outlineLevel="2">
      <c r="C794" s="64"/>
      <c r="D794" s="64"/>
      <c r="E794" s="72"/>
      <c r="F794" s="73"/>
      <c r="G794" s="73"/>
      <c r="H794" s="73"/>
      <c r="I794" s="73"/>
      <c r="J794" s="73"/>
      <c r="K794" s="72"/>
      <c r="L794" s="77" t="s">
        <v>358</v>
      </c>
      <c r="M794" s="77" t="s">
        <v>359</v>
      </c>
      <c r="N794" s="71"/>
      <c r="O794" s="71"/>
      <c r="P794" s="71"/>
      <c r="Q794" s="71"/>
      <c r="R794" s="71"/>
      <c r="S794" s="71"/>
      <c r="T794" s="71"/>
      <c r="U794" s="10"/>
      <c r="V794" s="10"/>
      <c r="W794" s="80"/>
      <c r="X794" s="60"/>
      <c r="Y794" s="10"/>
      <c r="Z794" s="10"/>
      <c r="AA794" s="9">
        <v>37</v>
      </c>
      <c r="AB794" s="79">
        <v>69</v>
      </c>
      <c r="AC794" s="60"/>
    </row>
    <row r="795" spans="3:29" ht="12.75" hidden="1" outlineLevel="2" collapsed="1">
      <c r="C795" s="64"/>
      <c r="D795" s="64"/>
      <c r="E795" s="72"/>
      <c r="F795" s="73"/>
      <c r="G795" s="73"/>
      <c r="H795" s="73"/>
      <c r="I795" s="73"/>
      <c r="J795" s="73"/>
      <c r="K795" s="72"/>
      <c r="L795" s="72"/>
      <c r="M795" s="77" t="s">
        <v>81</v>
      </c>
      <c r="N795" s="71"/>
      <c r="O795" s="71"/>
      <c r="P795" s="71"/>
      <c r="Q795" s="71"/>
      <c r="R795" s="71"/>
      <c r="S795" s="71"/>
      <c r="T795" s="71"/>
      <c r="U795" s="12"/>
      <c r="V795" s="12"/>
      <c r="W795" s="82"/>
      <c r="X795" s="60"/>
      <c r="Y795" s="12"/>
      <c r="Z795" s="12"/>
      <c r="AA795" s="11">
        <v>37</v>
      </c>
      <c r="AB795" s="81">
        <v>68</v>
      </c>
      <c r="AC795" s="60"/>
    </row>
    <row r="796" spans="3:29" ht="12.75" hidden="1" outlineLevel="2" collapsed="1">
      <c r="C796" s="64"/>
      <c r="D796" s="64"/>
      <c r="E796" s="72"/>
      <c r="F796" s="73"/>
      <c r="G796" s="73"/>
      <c r="H796" s="73"/>
      <c r="I796" s="73"/>
      <c r="J796" s="73"/>
      <c r="K796" s="72"/>
      <c r="L796" s="72"/>
      <c r="M796" s="77" t="s">
        <v>61</v>
      </c>
      <c r="N796" s="71"/>
      <c r="O796" s="71"/>
      <c r="P796" s="71"/>
      <c r="Q796" s="71"/>
      <c r="R796" s="71"/>
      <c r="S796" s="71"/>
      <c r="T796" s="71"/>
      <c r="U796" s="12"/>
      <c r="V796" s="12"/>
      <c r="W796" s="82"/>
      <c r="X796" s="60"/>
      <c r="Y796" s="12"/>
      <c r="Z796" s="12"/>
      <c r="AA796" s="12"/>
      <c r="AB796" s="81">
        <v>1</v>
      </c>
      <c r="AC796" s="60"/>
    </row>
    <row r="797" spans="3:29" ht="12.75" hidden="1" outlineLevel="2">
      <c r="C797" s="64"/>
      <c r="D797" s="64"/>
      <c r="E797" s="72"/>
      <c r="F797" s="73"/>
      <c r="G797" s="73"/>
      <c r="H797" s="73"/>
      <c r="I797" s="73"/>
      <c r="J797" s="73"/>
      <c r="K797" s="72"/>
      <c r="L797" s="77" t="s">
        <v>360</v>
      </c>
      <c r="M797" s="77" t="s">
        <v>361</v>
      </c>
      <c r="N797" s="71"/>
      <c r="O797" s="71"/>
      <c r="P797" s="71"/>
      <c r="Q797" s="71"/>
      <c r="R797" s="71"/>
      <c r="S797" s="71"/>
      <c r="T797" s="71"/>
      <c r="U797" s="10"/>
      <c r="V797" s="10"/>
      <c r="W797" s="80"/>
      <c r="X797" s="60"/>
      <c r="Y797" s="10"/>
      <c r="Z797" s="10"/>
      <c r="AA797" s="9">
        <v>16</v>
      </c>
      <c r="AB797" s="79">
        <v>30</v>
      </c>
      <c r="AC797" s="60"/>
    </row>
    <row r="798" spans="3:29" ht="12.75" hidden="1" outlineLevel="2" collapsed="1">
      <c r="C798" s="64"/>
      <c r="D798" s="64"/>
      <c r="E798" s="72"/>
      <c r="F798" s="73"/>
      <c r="G798" s="73"/>
      <c r="H798" s="73"/>
      <c r="I798" s="73"/>
      <c r="J798" s="73"/>
      <c r="K798" s="72"/>
      <c r="L798" s="72"/>
      <c r="M798" s="77" t="s">
        <v>81</v>
      </c>
      <c r="N798" s="71"/>
      <c r="O798" s="71"/>
      <c r="P798" s="71"/>
      <c r="Q798" s="71"/>
      <c r="R798" s="71"/>
      <c r="S798" s="71"/>
      <c r="T798" s="71"/>
      <c r="U798" s="12"/>
      <c r="V798" s="12"/>
      <c r="W798" s="82"/>
      <c r="X798" s="60"/>
      <c r="Y798" s="12"/>
      <c r="Z798" s="12"/>
      <c r="AA798" s="11">
        <v>16</v>
      </c>
      <c r="AB798" s="81">
        <v>30</v>
      </c>
      <c r="AC798" s="60"/>
    </row>
    <row r="799" spans="3:29" ht="12.75" hidden="1" outlineLevel="2">
      <c r="C799" s="64"/>
      <c r="D799" s="64"/>
      <c r="E799" s="72"/>
      <c r="F799" s="73"/>
      <c r="G799" s="73"/>
      <c r="H799" s="73"/>
      <c r="I799" s="73"/>
      <c r="J799" s="73"/>
      <c r="K799" s="72"/>
      <c r="L799" s="77" t="s">
        <v>362</v>
      </c>
      <c r="M799" s="77" t="s">
        <v>363</v>
      </c>
      <c r="N799" s="71"/>
      <c r="O799" s="71"/>
      <c r="P799" s="71"/>
      <c r="Q799" s="71"/>
      <c r="R799" s="71"/>
      <c r="S799" s="71"/>
      <c r="T799" s="71"/>
      <c r="U799" s="10"/>
      <c r="V799" s="10"/>
      <c r="W799" s="80"/>
      <c r="X799" s="60"/>
      <c r="Y799" s="10"/>
      <c r="Z799" s="10"/>
      <c r="AA799" s="9">
        <v>24</v>
      </c>
      <c r="AB799" s="79">
        <v>73</v>
      </c>
      <c r="AC799" s="60"/>
    </row>
    <row r="800" spans="3:29" ht="12.75" hidden="1" outlineLevel="2" collapsed="1">
      <c r="C800" s="64"/>
      <c r="D800" s="64"/>
      <c r="E800" s="72"/>
      <c r="F800" s="73"/>
      <c r="G800" s="73"/>
      <c r="H800" s="73"/>
      <c r="I800" s="73"/>
      <c r="J800" s="73"/>
      <c r="K800" s="72"/>
      <c r="L800" s="72"/>
      <c r="M800" s="77" t="s">
        <v>81</v>
      </c>
      <c r="N800" s="71"/>
      <c r="O800" s="71"/>
      <c r="P800" s="71"/>
      <c r="Q800" s="71"/>
      <c r="R800" s="71"/>
      <c r="S800" s="71"/>
      <c r="T800" s="71"/>
      <c r="U800" s="12"/>
      <c r="V800" s="12"/>
      <c r="W800" s="82"/>
      <c r="X800" s="60"/>
      <c r="Y800" s="12"/>
      <c r="Z800" s="12"/>
      <c r="AA800" s="11">
        <v>24</v>
      </c>
      <c r="AB800" s="81">
        <v>73</v>
      </c>
      <c r="AC800" s="60"/>
    </row>
    <row r="801" spans="3:29" ht="12.75" hidden="1" outlineLevel="2">
      <c r="C801" s="64"/>
      <c r="D801" s="64"/>
      <c r="E801" s="72"/>
      <c r="F801" s="73"/>
      <c r="G801" s="73"/>
      <c r="H801" s="73"/>
      <c r="I801" s="73"/>
      <c r="J801" s="73"/>
      <c r="K801" s="72"/>
      <c r="L801" s="77" t="s">
        <v>293</v>
      </c>
      <c r="M801" s="77" t="s">
        <v>294</v>
      </c>
      <c r="N801" s="71"/>
      <c r="O801" s="71"/>
      <c r="P801" s="71"/>
      <c r="Q801" s="71"/>
      <c r="R801" s="71"/>
      <c r="S801" s="71"/>
      <c r="T801" s="71"/>
      <c r="U801" s="10"/>
      <c r="V801" s="10"/>
      <c r="W801" s="80"/>
      <c r="X801" s="60"/>
      <c r="Y801" s="10"/>
      <c r="Z801" s="10"/>
      <c r="AA801" s="10"/>
      <c r="AB801" s="79">
        <v>4</v>
      </c>
      <c r="AC801" s="60"/>
    </row>
    <row r="802" spans="3:29" ht="12.75" hidden="1" outlineLevel="2" collapsed="1">
      <c r="C802" s="64"/>
      <c r="D802" s="64"/>
      <c r="E802" s="72"/>
      <c r="F802" s="73"/>
      <c r="G802" s="73"/>
      <c r="H802" s="73"/>
      <c r="I802" s="73"/>
      <c r="J802" s="73"/>
      <c r="K802" s="72"/>
      <c r="L802" s="72"/>
      <c r="M802" s="77" t="s">
        <v>37</v>
      </c>
      <c r="N802" s="71"/>
      <c r="O802" s="71"/>
      <c r="P802" s="71"/>
      <c r="Q802" s="71"/>
      <c r="R802" s="71"/>
      <c r="S802" s="71"/>
      <c r="T802" s="71"/>
      <c r="U802" s="12"/>
      <c r="V802" s="12"/>
      <c r="W802" s="82"/>
      <c r="X802" s="60"/>
      <c r="Y802" s="12"/>
      <c r="Z802" s="12"/>
      <c r="AA802" s="12"/>
      <c r="AB802" s="81">
        <v>4</v>
      </c>
      <c r="AC802" s="60"/>
    </row>
    <row r="803" spans="3:29" ht="12.75" hidden="1" outlineLevel="2">
      <c r="C803" s="64"/>
      <c r="D803" s="64"/>
      <c r="E803" s="72"/>
      <c r="F803" s="73"/>
      <c r="G803" s="73"/>
      <c r="H803" s="73"/>
      <c r="I803" s="73"/>
      <c r="J803" s="73"/>
      <c r="K803" s="72"/>
      <c r="L803" s="77" t="s">
        <v>295</v>
      </c>
      <c r="M803" s="77" t="s">
        <v>296</v>
      </c>
      <c r="N803" s="71"/>
      <c r="O803" s="71"/>
      <c r="P803" s="71"/>
      <c r="Q803" s="71"/>
      <c r="R803" s="71"/>
      <c r="S803" s="71"/>
      <c r="T803" s="71"/>
      <c r="U803" s="10"/>
      <c r="V803" s="10"/>
      <c r="W803" s="80"/>
      <c r="X803" s="60"/>
      <c r="Y803" s="10"/>
      <c r="Z803" s="10"/>
      <c r="AA803" s="10"/>
      <c r="AB803" s="79">
        <v>306</v>
      </c>
      <c r="AC803" s="60"/>
    </row>
    <row r="804" spans="3:29" ht="12.75" hidden="1" outlineLevel="2" collapsed="1">
      <c r="C804" s="64"/>
      <c r="D804" s="64"/>
      <c r="E804" s="74"/>
      <c r="F804" s="75"/>
      <c r="G804" s="75"/>
      <c r="H804" s="75"/>
      <c r="I804" s="75"/>
      <c r="J804" s="75"/>
      <c r="K804" s="72"/>
      <c r="L804" s="72"/>
      <c r="M804" s="77" t="s">
        <v>237</v>
      </c>
      <c r="N804" s="71"/>
      <c r="O804" s="71"/>
      <c r="P804" s="71"/>
      <c r="Q804" s="71"/>
      <c r="R804" s="71"/>
      <c r="S804" s="71"/>
      <c r="T804" s="71"/>
      <c r="U804" s="12"/>
      <c r="V804" s="12"/>
      <c r="W804" s="82"/>
      <c r="X804" s="60"/>
      <c r="Y804" s="12"/>
      <c r="Z804" s="12"/>
      <c r="AA804" s="12"/>
      <c r="AB804" s="81">
        <v>306</v>
      </c>
      <c r="AC804" s="60"/>
    </row>
    <row r="805" spans="3:29" ht="12.75">
      <c r="C805" s="64"/>
      <c r="D805" s="64"/>
      <c r="E805" s="84" t="s">
        <v>364</v>
      </c>
      <c r="F805" s="85"/>
      <c r="G805" s="85"/>
      <c r="H805" s="85"/>
      <c r="I805" s="85"/>
      <c r="J805" s="85"/>
      <c r="K805" s="84" t="s">
        <v>365</v>
      </c>
      <c r="L805" s="90"/>
      <c r="M805" s="90"/>
      <c r="N805" s="90"/>
      <c r="O805" s="90"/>
      <c r="P805" s="90"/>
      <c r="Q805" s="90"/>
      <c r="R805" s="90"/>
      <c r="S805" s="90"/>
      <c r="T805" s="90"/>
      <c r="U805" s="6">
        <v>325</v>
      </c>
      <c r="V805" s="6">
        <v>377</v>
      </c>
      <c r="W805" s="67">
        <v>341</v>
      </c>
      <c r="X805" s="60"/>
      <c r="Y805" s="6">
        <v>308</v>
      </c>
      <c r="Z805" s="6">
        <v>305</v>
      </c>
      <c r="AA805" s="6">
        <v>287</v>
      </c>
      <c r="AB805" s="67">
        <v>270</v>
      </c>
      <c r="AC805" s="60"/>
    </row>
    <row r="806" spans="3:29" ht="12.75" collapsed="1">
      <c r="C806" s="64"/>
      <c r="D806" s="64"/>
      <c r="E806" s="86"/>
      <c r="F806" s="87"/>
      <c r="G806" s="87"/>
      <c r="H806" s="87"/>
      <c r="I806" s="87"/>
      <c r="J806" s="87"/>
      <c r="K806" s="91" t="s">
        <v>297</v>
      </c>
      <c r="L806" s="91" t="s">
        <v>298</v>
      </c>
      <c r="M806" s="85"/>
      <c r="N806" s="85"/>
      <c r="O806" s="85"/>
      <c r="P806" s="85"/>
      <c r="Q806" s="85"/>
      <c r="R806" s="85"/>
      <c r="S806" s="85"/>
      <c r="T806" s="85"/>
      <c r="U806" s="8">
        <v>315</v>
      </c>
      <c r="V806" s="8">
        <v>370</v>
      </c>
      <c r="W806" s="78">
        <v>336</v>
      </c>
      <c r="X806" s="60"/>
      <c r="Y806" s="8">
        <v>303</v>
      </c>
      <c r="Z806" s="8">
        <v>300</v>
      </c>
      <c r="AA806" s="8">
        <v>281</v>
      </c>
      <c r="AB806" s="78">
        <v>267</v>
      </c>
      <c r="AC806" s="60"/>
    </row>
    <row r="807" spans="3:29" ht="12.75" hidden="1" outlineLevel="2">
      <c r="C807" s="64"/>
      <c r="D807" s="64"/>
      <c r="E807" s="86"/>
      <c r="F807" s="87"/>
      <c r="G807" s="87"/>
      <c r="H807" s="87"/>
      <c r="I807" s="87"/>
      <c r="J807" s="87"/>
      <c r="K807" s="86"/>
      <c r="L807" s="91" t="s">
        <v>30</v>
      </c>
      <c r="M807" s="91" t="s">
        <v>31</v>
      </c>
      <c r="N807" s="85"/>
      <c r="O807" s="85"/>
      <c r="P807" s="85"/>
      <c r="Q807" s="85"/>
      <c r="R807" s="85"/>
      <c r="S807" s="85"/>
      <c r="T807" s="85"/>
      <c r="U807" s="9">
        <v>3</v>
      </c>
      <c r="V807" s="9">
        <v>2</v>
      </c>
      <c r="W807" s="79">
        <v>1</v>
      </c>
      <c r="X807" s="60"/>
      <c r="Y807" s="10"/>
      <c r="Z807" s="10"/>
      <c r="AA807" s="10"/>
      <c r="AB807" s="80"/>
      <c r="AC807" s="60"/>
    </row>
    <row r="808" spans="3:29" ht="12.75" hidden="1" outlineLevel="2" collapsed="1">
      <c r="C808" s="64"/>
      <c r="D808" s="64"/>
      <c r="E808" s="86"/>
      <c r="F808" s="87"/>
      <c r="G808" s="87"/>
      <c r="H808" s="87"/>
      <c r="I808" s="87"/>
      <c r="J808" s="87"/>
      <c r="K808" s="86"/>
      <c r="L808" s="86"/>
      <c r="M808" s="91" t="s">
        <v>53</v>
      </c>
      <c r="N808" s="85"/>
      <c r="O808" s="85"/>
      <c r="P808" s="85"/>
      <c r="Q808" s="85"/>
      <c r="R808" s="85"/>
      <c r="S808" s="85"/>
      <c r="T808" s="85"/>
      <c r="U808" s="11">
        <v>3</v>
      </c>
      <c r="V808" s="11">
        <v>2</v>
      </c>
      <c r="W808" s="81">
        <v>1</v>
      </c>
      <c r="X808" s="60"/>
      <c r="Y808" s="12"/>
      <c r="Z808" s="12"/>
      <c r="AA808" s="12"/>
      <c r="AB808" s="82"/>
      <c r="AC808" s="60"/>
    </row>
    <row r="809" spans="3:29" ht="12.75" hidden="1" outlineLevel="2">
      <c r="C809" s="64"/>
      <c r="D809" s="64"/>
      <c r="E809" s="86"/>
      <c r="F809" s="87"/>
      <c r="G809" s="87"/>
      <c r="H809" s="87"/>
      <c r="I809" s="87"/>
      <c r="J809" s="87"/>
      <c r="K809" s="86"/>
      <c r="L809" s="91" t="s">
        <v>33</v>
      </c>
      <c r="M809" s="91" t="s">
        <v>34</v>
      </c>
      <c r="N809" s="85"/>
      <c r="O809" s="85"/>
      <c r="P809" s="85"/>
      <c r="Q809" s="85"/>
      <c r="R809" s="85"/>
      <c r="S809" s="85"/>
      <c r="T809" s="85"/>
      <c r="U809" s="9">
        <v>1</v>
      </c>
      <c r="V809" s="9">
        <v>2</v>
      </c>
      <c r="W809" s="79">
        <v>2</v>
      </c>
      <c r="X809" s="60"/>
      <c r="Y809" s="10"/>
      <c r="Z809" s="9">
        <v>2</v>
      </c>
      <c r="AA809" s="9">
        <v>2</v>
      </c>
      <c r="AB809" s="79">
        <v>1</v>
      </c>
      <c r="AC809" s="60"/>
    </row>
    <row r="810" spans="3:29" ht="12.75" hidden="1" outlineLevel="2" collapsed="1">
      <c r="C810" s="64"/>
      <c r="D810" s="64"/>
      <c r="E810" s="86"/>
      <c r="F810" s="87"/>
      <c r="G810" s="87"/>
      <c r="H810" s="87"/>
      <c r="I810" s="87"/>
      <c r="J810" s="87"/>
      <c r="K810" s="86"/>
      <c r="L810" s="86"/>
      <c r="M810" s="91" t="s">
        <v>53</v>
      </c>
      <c r="N810" s="85"/>
      <c r="O810" s="85"/>
      <c r="P810" s="85"/>
      <c r="Q810" s="85"/>
      <c r="R810" s="85"/>
      <c r="S810" s="85"/>
      <c r="T810" s="85"/>
      <c r="U810" s="11">
        <v>1</v>
      </c>
      <c r="V810" s="11">
        <v>2</v>
      </c>
      <c r="W810" s="81">
        <v>2</v>
      </c>
      <c r="X810" s="60"/>
      <c r="Y810" s="12"/>
      <c r="Z810" s="11">
        <v>2</v>
      </c>
      <c r="AA810" s="11">
        <v>2</v>
      </c>
      <c r="AB810" s="81">
        <v>1</v>
      </c>
      <c r="AC810" s="60"/>
    </row>
    <row r="811" spans="3:29" ht="12.75" hidden="1" outlineLevel="2">
      <c r="C811" s="64"/>
      <c r="D811" s="64"/>
      <c r="E811" s="86"/>
      <c r="F811" s="87"/>
      <c r="G811" s="87"/>
      <c r="H811" s="87"/>
      <c r="I811" s="87"/>
      <c r="J811" s="87"/>
      <c r="K811" s="86"/>
      <c r="L811" s="91" t="s">
        <v>219</v>
      </c>
      <c r="M811" s="91" t="s">
        <v>220</v>
      </c>
      <c r="N811" s="85"/>
      <c r="O811" s="85"/>
      <c r="P811" s="85"/>
      <c r="Q811" s="85"/>
      <c r="R811" s="85"/>
      <c r="S811" s="85"/>
      <c r="T811" s="85"/>
      <c r="U811" s="9">
        <v>4</v>
      </c>
      <c r="V811" s="9">
        <v>5</v>
      </c>
      <c r="W811" s="79">
        <v>2</v>
      </c>
      <c r="X811" s="60"/>
      <c r="Y811" s="9">
        <v>3</v>
      </c>
      <c r="Z811" s="9">
        <v>4</v>
      </c>
      <c r="AA811" s="9">
        <v>4</v>
      </c>
      <c r="AB811" s="79">
        <v>3</v>
      </c>
      <c r="AC811" s="60"/>
    </row>
    <row r="812" spans="3:29" ht="12.75" hidden="1" outlineLevel="2" collapsed="1">
      <c r="C812" s="64"/>
      <c r="D812" s="64"/>
      <c r="E812" s="86"/>
      <c r="F812" s="87"/>
      <c r="G812" s="87"/>
      <c r="H812" s="87"/>
      <c r="I812" s="87"/>
      <c r="J812" s="87"/>
      <c r="K812" s="86"/>
      <c r="L812" s="86"/>
      <c r="M812" s="91" t="s">
        <v>53</v>
      </c>
      <c r="N812" s="85"/>
      <c r="O812" s="85"/>
      <c r="P812" s="85"/>
      <c r="Q812" s="85"/>
      <c r="R812" s="85"/>
      <c r="S812" s="85"/>
      <c r="T812" s="85"/>
      <c r="U812" s="11">
        <v>4</v>
      </c>
      <c r="V812" s="11">
        <v>5</v>
      </c>
      <c r="W812" s="81">
        <v>2</v>
      </c>
      <c r="X812" s="60"/>
      <c r="Y812" s="11">
        <v>3</v>
      </c>
      <c r="Z812" s="11">
        <v>4</v>
      </c>
      <c r="AA812" s="11">
        <v>4</v>
      </c>
      <c r="AB812" s="81">
        <v>3</v>
      </c>
      <c r="AC812" s="60"/>
    </row>
    <row r="813" spans="3:29" ht="12.75" hidden="1" outlineLevel="2">
      <c r="C813" s="64"/>
      <c r="D813" s="64"/>
      <c r="E813" s="86"/>
      <c r="F813" s="87"/>
      <c r="G813" s="87"/>
      <c r="H813" s="87"/>
      <c r="I813" s="87"/>
      <c r="J813" s="87"/>
      <c r="K813" s="86"/>
      <c r="L813" s="91" t="s">
        <v>35</v>
      </c>
      <c r="M813" s="91" t="s">
        <v>36</v>
      </c>
      <c r="N813" s="85"/>
      <c r="O813" s="85"/>
      <c r="P813" s="85"/>
      <c r="Q813" s="85"/>
      <c r="R813" s="85"/>
      <c r="S813" s="85"/>
      <c r="T813" s="85"/>
      <c r="U813" s="9">
        <v>3</v>
      </c>
      <c r="V813" s="9">
        <v>6</v>
      </c>
      <c r="W813" s="79">
        <v>7</v>
      </c>
      <c r="X813" s="60"/>
      <c r="Y813" s="9">
        <v>5</v>
      </c>
      <c r="Z813" s="9">
        <v>4</v>
      </c>
      <c r="AA813" s="9">
        <v>6</v>
      </c>
      <c r="AB813" s="79">
        <v>5</v>
      </c>
      <c r="AC813" s="60"/>
    </row>
    <row r="814" spans="3:29" ht="12.75" hidden="1" outlineLevel="2" collapsed="1">
      <c r="C814" s="64"/>
      <c r="D814" s="64"/>
      <c r="E814" s="86"/>
      <c r="F814" s="87"/>
      <c r="G814" s="87"/>
      <c r="H814" s="87"/>
      <c r="I814" s="87"/>
      <c r="J814" s="87"/>
      <c r="K814" s="86"/>
      <c r="L814" s="86"/>
      <c r="M814" s="91" t="s">
        <v>53</v>
      </c>
      <c r="N814" s="85"/>
      <c r="O814" s="85"/>
      <c r="P814" s="85"/>
      <c r="Q814" s="85"/>
      <c r="R814" s="85"/>
      <c r="S814" s="85"/>
      <c r="T814" s="85"/>
      <c r="U814" s="11">
        <v>3</v>
      </c>
      <c r="V814" s="11">
        <v>6</v>
      </c>
      <c r="W814" s="81">
        <v>7</v>
      </c>
      <c r="X814" s="60"/>
      <c r="Y814" s="11">
        <v>5</v>
      </c>
      <c r="Z814" s="11">
        <v>4</v>
      </c>
      <c r="AA814" s="11">
        <v>6</v>
      </c>
      <c r="AB814" s="81">
        <v>5</v>
      </c>
      <c r="AC814" s="60"/>
    </row>
    <row r="815" spans="3:29" ht="12.75" hidden="1" outlineLevel="2">
      <c r="C815" s="64"/>
      <c r="D815" s="64"/>
      <c r="E815" s="86"/>
      <c r="F815" s="87"/>
      <c r="G815" s="87"/>
      <c r="H815" s="87"/>
      <c r="I815" s="87"/>
      <c r="J815" s="87"/>
      <c r="K815" s="86"/>
      <c r="L815" s="91" t="s">
        <v>38</v>
      </c>
      <c r="M815" s="91" t="s">
        <v>39</v>
      </c>
      <c r="N815" s="85"/>
      <c r="O815" s="85"/>
      <c r="P815" s="85"/>
      <c r="Q815" s="85"/>
      <c r="R815" s="85"/>
      <c r="S815" s="85"/>
      <c r="T815" s="85"/>
      <c r="U815" s="9">
        <v>14</v>
      </c>
      <c r="V815" s="9">
        <v>21</v>
      </c>
      <c r="W815" s="79">
        <v>17</v>
      </c>
      <c r="X815" s="60"/>
      <c r="Y815" s="9">
        <v>9</v>
      </c>
      <c r="Z815" s="9">
        <v>3</v>
      </c>
      <c r="AA815" s="10"/>
      <c r="AB815" s="80"/>
      <c r="AC815" s="60"/>
    </row>
    <row r="816" spans="3:29" ht="12.75" hidden="1" outlineLevel="2" collapsed="1">
      <c r="C816" s="64"/>
      <c r="D816" s="64"/>
      <c r="E816" s="86"/>
      <c r="F816" s="87"/>
      <c r="G816" s="87"/>
      <c r="H816" s="87"/>
      <c r="I816" s="87"/>
      <c r="J816" s="87"/>
      <c r="K816" s="86"/>
      <c r="L816" s="86"/>
      <c r="M816" s="91" t="s">
        <v>53</v>
      </c>
      <c r="N816" s="85"/>
      <c r="O816" s="85"/>
      <c r="P816" s="85"/>
      <c r="Q816" s="85"/>
      <c r="R816" s="85"/>
      <c r="S816" s="85"/>
      <c r="T816" s="85"/>
      <c r="U816" s="11">
        <v>14</v>
      </c>
      <c r="V816" s="11">
        <v>21</v>
      </c>
      <c r="W816" s="81">
        <v>17</v>
      </c>
      <c r="X816" s="60"/>
      <c r="Y816" s="11">
        <v>9</v>
      </c>
      <c r="Z816" s="11">
        <v>3</v>
      </c>
      <c r="AA816" s="12"/>
      <c r="AB816" s="82"/>
      <c r="AC816" s="60"/>
    </row>
    <row r="817" spans="3:29" ht="12.75" hidden="1" outlineLevel="2">
      <c r="C817" s="64"/>
      <c r="D817" s="64"/>
      <c r="E817" s="86"/>
      <c r="F817" s="87"/>
      <c r="G817" s="87"/>
      <c r="H817" s="87"/>
      <c r="I817" s="87"/>
      <c r="J817" s="87"/>
      <c r="K817" s="86"/>
      <c r="L817" s="91" t="s">
        <v>40</v>
      </c>
      <c r="M817" s="91" t="s">
        <v>41</v>
      </c>
      <c r="N817" s="85"/>
      <c r="O817" s="85"/>
      <c r="P817" s="85"/>
      <c r="Q817" s="85"/>
      <c r="R817" s="85"/>
      <c r="S817" s="85"/>
      <c r="T817" s="85"/>
      <c r="U817" s="9">
        <v>8</v>
      </c>
      <c r="V817" s="9">
        <v>14</v>
      </c>
      <c r="W817" s="79">
        <v>23</v>
      </c>
      <c r="X817" s="60"/>
      <c r="Y817" s="9">
        <v>23</v>
      </c>
      <c r="Z817" s="9">
        <v>31</v>
      </c>
      <c r="AA817" s="9">
        <v>21</v>
      </c>
      <c r="AB817" s="79">
        <v>15</v>
      </c>
      <c r="AC817" s="60"/>
    </row>
    <row r="818" spans="3:29" ht="12.75" hidden="1" outlineLevel="2" collapsed="1">
      <c r="C818" s="64"/>
      <c r="D818" s="64"/>
      <c r="E818" s="86"/>
      <c r="F818" s="87"/>
      <c r="G818" s="87"/>
      <c r="H818" s="87"/>
      <c r="I818" s="87"/>
      <c r="J818" s="87"/>
      <c r="K818" s="86"/>
      <c r="L818" s="86"/>
      <c r="M818" s="91" t="s">
        <v>53</v>
      </c>
      <c r="N818" s="85"/>
      <c r="O818" s="85"/>
      <c r="P818" s="85"/>
      <c r="Q818" s="85"/>
      <c r="R818" s="85"/>
      <c r="S818" s="85"/>
      <c r="T818" s="85"/>
      <c r="U818" s="11">
        <v>8</v>
      </c>
      <c r="V818" s="11">
        <v>14</v>
      </c>
      <c r="W818" s="81">
        <v>23</v>
      </c>
      <c r="X818" s="60"/>
      <c r="Y818" s="11">
        <v>23</v>
      </c>
      <c r="Z818" s="11">
        <v>31</v>
      </c>
      <c r="AA818" s="11">
        <v>21</v>
      </c>
      <c r="AB818" s="81">
        <v>15</v>
      </c>
      <c r="AC818" s="60"/>
    </row>
    <row r="819" spans="3:29" ht="12.75" hidden="1" outlineLevel="2">
      <c r="C819" s="64"/>
      <c r="D819" s="64"/>
      <c r="E819" s="86"/>
      <c r="F819" s="87"/>
      <c r="G819" s="87"/>
      <c r="H819" s="87"/>
      <c r="I819" s="87"/>
      <c r="J819" s="87"/>
      <c r="K819" s="86"/>
      <c r="L819" s="91" t="s">
        <v>42</v>
      </c>
      <c r="M819" s="91" t="s">
        <v>43</v>
      </c>
      <c r="N819" s="85"/>
      <c r="O819" s="85"/>
      <c r="P819" s="85"/>
      <c r="Q819" s="85"/>
      <c r="R819" s="85"/>
      <c r="S819" s="85"/>
      <c r="T819" s="85"/>
      <c r="U819" s="9">
        <v>4</v>
      </c>
      <c r="V819" s="9">
        <v>2</v>
      </c>
      <c r="W819" s="79">
        <v>1</v>
      </c>
      <c r="X819" s="60"/>
      <c r="Y819" s="10"/>
      <c r="Z819" s="10"/>
      <c r="AA819" s="10"/>
      <c r="AB819" s="80"/>
      <c r="AC819" s="60"/>
    </row>
    <row r="820" spans="3:29" ht="12.75" hidden="1" outlineLevel="2" collapsed="1">
      <c r="C820" s="64"/>
      <c r="D820" s="64"/>
      <c r="E820" s="86"/>
      <c r="F820" s="87"/>
      <c r="G820" s="87"/>
      <c r="H820" s="87"/>
      <c r="I820" s="87"/>
      <c r="J820" s="87"/>
      <c r="K820" s="86"/>
      <c r="L820" s="86"/>
      <c r="M820" s="91" t="s">
        <v>53</v>
      </c>
      <c r="N820" s="85"/>
      <c r="O820" s="85"/>
      <c r="P820" s="85"/>
      <c r="Q820" s="85"/>
      <c r="R820" s="85"/>
      <c r="S820" s="85"/>
      <c r="T820" s="85"/>
      <c r="U820" s="11">
        <v>4</v>
      </c>
      <c r="V820" s="11">
        <v>2</v>
      </c>
      <c r="W820" s="81">
        <v>1</v>
      </c>
      <c r="X820" s="60"/>
      <c r="Y820" s="12"/>
      <c r="Z820" s="12"/>
      <c r="AA820" s="12"/>
      <c r="AB820" s="82"/>
      <c r="AC820" s="60"/>
    </row>
    <row r="821" spans="3:29" ht="12.75" hidden="1" outlineLevel="2">
      <c r="C821" s="64"/>
      <c r="D821" s="64"/>
      <c r="E821" s="86"/>
      <c r="F821" s="87"/>
      <c r="G821" s="87"/>
      <c r="H821" s="87"/>
      <c r="I821" s="87"/>
      <c r="J821" s="87"/>
      <c r="K821" s="86"/>
      <c r="L821" s="91" t="s">
        <v>240</v>
      </c>
      <c r="M821" s="91" t="s">
        <v>241</v>
      </c>
      <c r="N821" s="85"/>
      <c r="O821" s="85"/>
      <c r="P821" s="85"/>
      <c r="Q821" s="85"/>
      <c r="R821" s="85"/>
      <c r="S821" s="85"/>
      <c r="T821" s="85"/>
      <c r="U821" s="9">
        <v>8</v>
      </c>
      <c r="V821" s="9">
        <v>9</v>
      </c>
      <c r="W821" s="79">
        <v>11</v>
      </c>
      <c r="X821" s="60"/>
      <c r="Y821" s="9">
        <v>7</v>
      </c>
      <c r="Z821" s="9">
        <v>8</v>
      </c>
      <c r="AA821" s="9">
        <v>6</v>
      </c>
      <c r="AB821" s="79">
        <v>7</v>
      </c>
      <c r="AC821" s="60"/>
    </row>
    <row r="822" spans="3:29" ht="12.75" hidden="1" outlineLevel="2" collapsed="1">
      <c r="C822" s="64"/>
      <c r="D822" s="64"/>
      <c r="E822" s="86"/>
      <c r="F822" s="87"/>
      <c r="G822" s="87"/>
      <c r="H822" s="87"/>
      <c r="I822" s="87"/>
      <c r="J822" s="87"/>
      <c r="K822" s="86"/>
      <c r="L822" s="86"/>
      <c r="M822" s="91" t="s">
        <v>53</v>
      </c>
      <c r="N822" s="85"/>
      <c r="O822" s="85"/>
      <c r="P822" s="85"/>
      <c r="Q822" s="85"/>
      <c r="R822" s="85"/>
      <c r="S822" s="85"/>
      <c r="T822" s="85"/>
      <c r="U822" s="11">
        <v>8</v>
      </c>
      <c r="V822" s="11">
        <v>9</v>
      </c>
      <c r="W822" s="81">
        <v>11</v>
      </c>
      <c r="X822" s="60"/>
      <c r="Y822" s="11">
        <v>7</v>
      </c>
      <c r="Z822" s="11">
        <v>8</v>
      </c>
      <c r="AA822" s="11">
        <v>6</v>
      </c>
      <c r="AB822" s="81">
        <v>7</v>
      </c>
      <c r="AC822" s="60"/>
    </row>
    <row r="823" spans="3:29" ht="12.75" hidden="1" outlineLevel="2">
      <c r="C823" s="64"/>
      <c r="D823" s="64"/>
      <c r="E823" s="86"/>
      <c r="F823" s="87"/>
      <c r="G823" s="87"/>
      <c r="H823" s="87"/>
      <c r="I823" s="87"/>
      <c r="J823" s="87"/>
      <c r="K823" s="86"/>
      <c r="L823" s="91" t="s">
        <v>299</v>
      </c>
      <c r="M823" s="91" t="s">
        <v>300</v>
      </c>
      <c r="N823" s="85"/>
      <c r="O823" s="85"/>
      <c r="P823" s="85"/>
      <c r="Q823" s="85"/>
      <c r="R823" s="85"/>
      <c r="S823" s="85"/>
      <c r="T823" s="85"/>
      <c r="U823" s="9">
        <v>3</v>
      </c>
      <c r="V823" s="9">
        <v>2</v>
      </c>
      <c r="W823" s="79">
        <v>1</v>
      </c>
      <c r="X823" s="60"/>
      <c r="Y823" s="9">
        <v>1</v>
      </c>
      <c r="Z823" s="10"/>
      <c r="AA823" s="10"/>
      <c r="AB823" s="80"/>
      <c r="AC823" s="60"/>
    </row>
    <row r="824" spans="3:29" ht="12.75" hidden="1" outlineLevel="2" collapsed="1">
      <c r="C824" s="64"/>
      <c r="D824" s="64"/>
      <c r="E824" s="86"/>
      <c r="F824" s="87"/>
      <c r="G824" s="87"/>
      <c r="H824" s="87"/>
      <c r="I824" s="87"/>
      <c r="J824" s="87"/>
      <c r="K824" s="86"/>
      <c r="L824" s="86"/>
      <c r="M824" s="91" t="s">
        <v>53</v>
      </c>
      <c r="N824" s="85"/>
      <c r="O824" s="85"/>
      <c r="P824" s="85"/>
      <c r="Q824" s="85"/>
      <c r="R824" s="85"/>
      <c r="S824" s="85"/>
      <c r="T824" s="85"/>
      <c r="U824" s="11">
        <v>3</v>
      </c>
      <c r="V824" s="11">
        <v>2</v>
      </c>
      <c r="W824" s="81">
        <v>1</v>
      </c>
      <c r="X824" s="60"/>
      <c r="Y824" s="11">
        <v>1</v>
      </c>
      <c r="Z824" s="12"/>
      <c r="AA824" s="12"/>
      <c r="AB824" s="82"/>
      <c r="AC824" s="60"/>
    </row>
    <row r="825" spans="3:29" ht="12.75" hidden="1" outlineLevel="2">
      <c r="C825" s="64"/>
      <c r="D825" s="64"/>
      <c r="E825" s="86"/>
      <c r="F825" s="87"/>
      <c r="G825" s="87"/>
      <c r="H825" s="87"/>
      <c r="I825" s="87"/>
      <c r="J825" s="87"/>
      <c r="K825" s="86"/>
      <c r="L825" s="91" t="s">
        <v>44</v>
      </c>
      <c r="M825" s="91" t="s">
        <v>45</v>
      </c>
      <c r="N825" s="85"/>
      <c r="O825" s="85"/>
      <c r="P825" s="85"/>
      <c r="Q825" s="85"/>
      <c r="R825" s="85"/>
      <c r="S825" s="85"/>
      <c r="T825" s="85"/>
      <c r="U825" s="9">
        <v>4</v>
      </c>
      <c r="V825" s="9">
        <v>2</v>
      </c>
      <c r="W825" s="79">
        <v>2</v>
      </c>
      <c r="X825" s="60"/>
      <c r="Y825" s="9">
        <v>1</v>
      </c>
      <c r="Z825" s="10"/>
      <c r="AA825" s="9">
        <v>1</v>
      </c>
      <c r="AB825" s="80"/>
      <c r="AC825" s="60"/>
    </row>
    <row r="826" spans="3:29" ht="12.75" hidden="1" outlineLevel="2" collapsed="1">
      <c r="C826" s="64"/>
      <c r="D826" s="64"/>
      <c r="E826" s="86"/>
      <c r="F826" s="87"/>
      <c r="G826" s="87"/>
      <c r="H826" s="87"/>
      <c r="I826" s="87"/>
      <c r="J826" s="87"/>
      <c r="K826" s="86"/>
      <c r="L826" s="86"/>
      <c r="M826" s="91" t="s">
        <v>61</v>
      </c>
      <c r="N826" s="85"/>
      <c r="O826" s="85"/>
      <c r="P826" s="85"/>
      <c r="Q826" s="85"/>
      <c r="R826" s="85"/>
      <c r="S826" s="85"/>
      <c r="T826" s="85"/>
      <c r="U826" s="11">
        <v>4</v>
      </c>
      <c r="V826" s="11">
        <v>2</v>
      </c>
      <c r="W826" s="81">
        <v>2</v>
      </c>
      <c r="X826" s="60"/>
      <c r="Y826" s="11">
        <v>1</v>
      </c>
      <c r="Z826" s="12"/>
      <c r="AA826" s="11">
        <v>1</v>
      </c>
      <c r="AB826" s="82"/>
      <c r="AC826" s="60"/>
    </row>
    <row r="827" spans="3:29" ht="12.75" hidden="1" outlineLevel="2">
      <c r="C827" s="64"/>
      <c r="D827" s="64"/>
      <c r="E827" s="86"/>
      <c r="F827" s="87"/>
      <c r="G827" s="87"/>
      <c r="H827" s="87"/>
      <c r="I827" s="87"/>
      <c r="J827" s="87"/>
      <c r="K827" s="86"/>
      <c r="L827" s="91" t="s">
        <v>46</v>
      </c>
      <c r="M827" s="91" t="s">
        <v>47</v>
      </c>
      <c r="N827" s="85"/>
      <c r="O827" s="85"/>
      <c r="P827" s="85"/>
      <c r="Q827" s="85"/>
      <c r="R827" s="85"/>
      <c r="S827" s="85"/>
      <c r="T827" s="85"/>
      <c r="U827" s="9">
        <v>1</v>
      </c>
      <c r="V827" s="9">
        <v>2</v>
      </c>
      <c r="W827" s="80"/>
      <c r="X827" s="60"/>
      <c r="Y827" s="10"/>
      <c r="Z827" s="10"/>
      <c r="AA827" s="10"/>
      <c r="AB827" s="80"/>
      <c r="AC827" s="60"/>
    </row>
    <row r="828" spans="3:29" ht="12.75" hidden="1" outlineLevel="2" collapsed="1">
      <c r="C828" s="64"/>
      <c r="D828" s="64"/>
      <c r="E828" s="86"/>
      <c r="F828" s="87"/>
      <c r="G828" s="87"/>
      <c r="H828" s="87"/>
      <c r="I828" s="87"/>
      <c r="J828" s="87"/>
      <c r="K828" s="86"/>
      <c r="L828" s="86"/>
      <c r="M828" s="91" t="s">
        <v>61</v>
      </c>
      <c r="N828" s="85"/>
      <c r="O828" s="85"/>
      <c r="P828" s="85"/>
      <c r="Q828" s="85"/>
      <c r="R828" s="85"/>
      <c r="S828" s="85"/>
      <c r="T828" s="85"/>
      <c r="U828" s="11">
        <v>1</v>
      </c>
      <c r="V828" s="11">
        <v>2</v>
      </c>
      <c r="W828" s="82"/>
      <c r="X828" s="60"/>
      <c r="Y828" s="12"/>
      <c r="Z828" s="12"/>
      <c r="AA828" s="12"/>
      <c r="AB828" s="82"/>
      <c r="AC828" s="60"/>
    </row>
    <row r="829" spans="3:29" ht="12.75" hidden="1" outlineLevel="2">
      <c r="C829" s="64"/>
      <c r="D829" s="64"/>
      <c r="E829" s="86"/>
      <c r="F829" s="87"/>
      <c r="G829" s="87"/>
      <c r="H829" s="87"/>
      <c r="I829" s="87"/>
      <c r="J829" s="87"/>
      <c r="K829" s="86"/>
      <c r="L829" s="91" t="s">
        <v>55</v>
      </c>
      <c r="M829" s="91" t="s">
        <v>56</v>
      </c>
      <c r="N829" s="85"/>
      <c r="O829" s="85"/>
      <c r="P829" s="85"/>
      <c r="Q829" s="85"/>
      <c r="R829" s="85"/>
      <c r="S829" s="85"/>
      <c r="T829" s="85"/>
      <c r="U829" s="9">
        <v>6</v>
      </c>
      <c r="V829" s="9">
        <v>6</v>
      </c>
      <c r="W829" s="79">
        <v>3</v>
      </c>
      <c r="X829" s="60"/>
      <c r="Y829" s="9">
        <v>3</v>
      </c>
      <c r="Z829" s="9">
        <v>5</v>
      </c>
      <c r="AA829" s="9">
        <v>7</v>
      </c>
      <c r="AB829" s="80"/>
      <c r="AC829" s="60"/>
    </row>
    <row r="830" spans="3:29" ht="12.75" hidden="1" outlineLevel="2" collapsed="1">
      <c r="C830" s="64"/>
      <c r="D830" s="64"/>
      <c r="E830" s="86"/>
      <c r="F830" s="87"/>
      <c r="G830" s="87"/>
      <c r="H830" s="87"/>
      <c r="I830" s="87"/>
      <c r="J830" s="87"/>
      <c r="K830" s="86"/>
      <c r="L830" s="86"/>
      <c r="M830" s="91" t="s">
        <v>61</v>
      </c>
      <c r="N830" s="85"/>
      <c r="O830" s="85"/>
      <c r="P830" s="85"/>
      <c r="Q830" s="85"/>
      <c r="R830" s="85"/>
      <c r="S830" s="85"/>
      <c r="T830" s="85"/>
      <c r="U830" s="11">
        <v>6</v>
      </c>
      <c r="V830" s="11">
        <v>6</v>
      </c>
      <c r="W830" s="81">
        <v>3</v>
      </c>
      <c r="X830" s="60"/>
      <c r="Y830" s="11">
        <v>3</v>
      </c>
      <c r="Z830" s="11">
        <v>5</v>
      </c>
      <c r="AA830" s="11">
        <v>7</v>
      </c>
      <c r="AB830" s="82"/>
      <c r="AC830" s="60"/>
    </row>
    <row r="831" spans="3:29" ht="12.75" hidden="1" outlineLevel="2">
      <c r="C831" s="64"/>
      <c r="D831" s="64"/>
      <c r="E831" s="86"/>
      <c r="F831" s="87"/>
      <c r="G831" s="87"/>
      <c r="H831" s="87"/>
      <c r="I831" s="87"/>
      <c r="J831" s="87"/>
      <c r="K831" s="86"/>
      <c r="L831" s="91" t="s">
        <v>51</v>
      </c>
      <c r="M831" s="92" t="s">
        <v>52</v>
      </c>
      <c r="N831" s="85"/>
      <c r="O831" s="85"/>
      <c r="P831" s="85"/>
      <c r="Q831" s="85"/>
      <c r="R831" s="85"/>
      <c r="S831" s="85"/>
      <c r="T831" s="85"/>
      <c r="U831" s="9">
        <v>11</v>
      </c>
      <c r="V831" s="9">
        <v>15</v>
      </c>
      <c r="W831" s="79">
        <v>5</v>
      </c>
      <c r="X831" s="60"/>
      <c r="Y831" s="9">
        <v>3</v>
      </c>
      <c r="Z831" s="9">
        <v>1</v>
      </c>
      <c r="AA831" s="9">
        <v>3</v>
      </c>
      <c r="AB831" s="79">
        <v>5</v>
      </c>
      <c r="AC831" s="60"/>
    </row>
    <row r="832" spans="3:29" ht="12.75" hidden="1" outlineLevel="2" collapsed="1">
      <c r="C832" s="64"/>
      <c r="D832" s="64"/>
      <c r="E832" s="86"/>
      <c r="F832" s="87"/>
      <c r="G832" s="87"/>
      <c r="H832" s="87"/>
      <c r="I832" s="87"/>
      <c r="J832" s="87"/>
      <c r="K832" s="86"/>
      <c r="L832" s="86"/>
      <c r="M832" s="92" t="s">
        <v>366</v>
      </c>
      <c r="N832" s="85"/>
      <c r="O832" s="85"/>
      <c r="P832" s="85"/>
      <c r="Q832" s="85"/>
      <c r="R832" s="85"/>
      <c r="S832" s="85"/>
      <c r="T832" s="85"/>
      <c r="U832" s="11">
        <v>11</v>
      </c>
      <c r="V832" s="11">
        <v>15</v>
      </c>
      <c r="W832" s="81">
        <v>5</v>
      </c>
      <c r="X832" s="60"/>
      <c r="Y832" s="11">
        <v>3</v>
      </c>
      <c r="Z832" s="11">
        <v>1</v>
      </c>
      <c r="AA832" s="11">
        <v>3</v>
      </c>
      <c r="AB832" s="81">
        <v>5</v>
      </c>
      <c r="AC832" s="60"/>
    </row>
    <row r="833" spans="3:29" ht="12.75" hidden="1" outlineLevel="2">
      <c r="C833" s="64"/>
      <c r="D833" s="64"/>
      <c r="E833" s="86"/>
      <c r="F833" s="87"/>
      <c r="G833" s="87"/>
      <c r="H833" s="87"/>
      <c r="I833" s="87"/>
      <c r="J833" s="87"/>
      <c r="K833" s="86"/>
      <c r="L833" s="91" t="s">
        <v>57</v>
      </c>
      <c r="M833" s="92" t="s">
        <v>58</v>
      </c>
      <c r="N833" s="85"/>
      <c r="O833" s="85"/>
      <c r="P833" s="85"/>
      <c r="Q833" s="85"/>
      <c r="R833" s="85"/>
      <c r="S833" s="85"/>
      <c r="T833" s="85"/>
      <c r="U833" s="9">
        <v>8</v>
      </c>
      <c r="V833" s="9">
        <v>13</v>
      </c>
      <c r="W833" s="79">
        <v>14</v>
      </c>
      <c r="X833" s="60"/>
      <c r="Y833" s="9">
        <v>10</v>
      </c>
      <c r="Z833" s="9">
        <v>3</v>
      </c>
      <c r="AA833" s="9">
        <v>3</v>
      </c>
      <c r="AB833" s="79">
        <v>3</v>
      </c>
      <c r="AC833" s="60"/>
    </row>
    <row r="834" spans="3:29" ht="12.75" hidden="1" outlineLevel="2" collapsed="1">
      <c r="C834" s="64"/>
      <c r="D834" s="64"/>
      <c r="E834" s="86"/>
      <c r="F834" s="87"/>
      <c r="G834" s="87"/>
      <c r="H834" s="87"/>
      <c r="I834" s="87"/>
      <c r="J834" s="87"/>
      <c r="K834" s="86"/>
      <c r="L834" s="86"/>
      <c r="M834" s="91" t="s">
        <v>366</v>
      </c>
      <c r="N834" s="85"/>
      <c r="O834" s="85"/>
      <c r="P834" s="85"/>
      <c r="Q834" s="85"/>
      <c r="R834" s="85"/>
      <c r="S834" s="85"/>
      <c r="T834" s="85"/>
      <c r="U834" s="11">
        <v>8</v>
      </c>
      <c r="V834" s="11">
        <v>13</v>
      </c>
      <c r="W834" s="81">
        <v>14</v>
      </c>
      <c r="X834" s="60"/>
      <c r="Y834" s="11">
        <v>10</v>
      </c>
      <c r="Z834" s="11">
        <v>3</v>
      </c>
      <c r="AA834" s="11">
        <v>3</v>
      </c>
      <c r="AB834" s="81">
        <v>3</v>
      </c>
      <c r="AC834" s="60"/>
    </row>
    <row r="835" spans="3:29" ht="12.75" hidden="1" outlineLevel="2">
      <c r="C835" s="64"/>
      <c r="D835" s="64"/>
      <c r="E835" s="86"/>
      <c r="F835" s="87"/>
      <c r="G835" s="87"/>
      <c r="H835" s="87"/>
      <c r="I835" s="87"/>
      <c r="J835" s="87"/>
      <c r="K835" s="86"/>
      <c r="L835" s="91" t="s">
        <v>62</v>
      </c>
      <c r="M835" s="91" t="s">
        <v>63</v>
      </c>
      <c r="N835" s="85"/>
      <c r="O835" s="85"/>
      <c r="P835" s="85"/>
      <c r="Q835" s="85"/>
      <c r="R835" s="85"/>
      <c r="S835" s="85"/>
      <c r="T835" s="85"/>
      <c r="U835" s="9">
        <v>2</v>
      </c>
      <c r="V835" s="9">
        <v>4</v>
      </c>
      <c r="W835" s="79">
        <v>2</v>
      </c>
      <c r="X835" s="60"/>
      <c r="Y835" s="9">
        <v>7</v>
      </c>
      <c r="Z835" s="9">
        <v>3</v>
      </c>
      <c r="AA835" s="9">
        <v>7</v>
      </c>
      <c r="AB835" s="79">
        <v>9</v>
      </c>
      <c r="AC835" s="60"/>
    </row>
    <row r="836" spans="3:29" ht="12.75" hidden="1" outlineLevel="2" collapsed="1">
      <c r="C836" s="64"/>
      <c r="D836" s="64"/>
      <c r="E836" s="86"/>
      <c r="F836" s="87"/>
      <c r="G836" s="87"/>
      <c r="H836" s="87"/>
      <c r="I836" s="87"/>
      <c r="J836" s="87"/>
      <c r="K836" s="86"/>
      <c r="L836" s="86"/>
      <c r="M836" s="91" t="s">
        <v>86</v>
      </c>
      <c r="N836" s="85"/>
      <c r="O836" s="85"/>
      <c r="P836" s="85"/>
      <c r="Q836" s="85"/>
      <c r="R836" s="85"/>
      <c r="S836" s="85"/>
      <c r="T836" s="85"/>
      <c r="U836" s="11">
        <v>2</v>
      </c>
      <c r="V836" s="11">
        <v>4</v>
      </c>
      <c r="W836" s="81">
        <v>2</v>
      </c>
      <c r="X836" s="60"/>
      <c r="Y836" s="11">
        <v>7</v>
      </c>
      <c r="Z836" s="11">
        <v>3</v>
      </c>
      <c r="AA836" s="11">
        <v>7</v>
      </c>
      <c r="AB836" s="81">
        <v>9</v>
      </c>
      <c r="AC836" s="60"/>
    </row>
    <row r="837" spans="3:29" ht="12.75" hidden="1" outlineLevel="2">
      <c r="C837" s="64"/>
      <c r="D837" s="64"/>
      <c r="E837" s="86"/>
      <c r="F837" s="87"/>
      <c r="G837" s="87"/>
      <c r="H837" s="87"/>
      <c r="I837" s="87"/>
      <c r="J837" s="87"/>
      <c r="K837" s="86"/>
      <c r="L837" s="91" t="s">
        <v>66</v>
      </c>
      <c r="M837" s="91" t="s">
        <v>67</v>
      </c>
      <c r="N837" s="85"/>
      <c r="O837" s="85"/>
      <c r="P837" s="85"/>
      <c r="Q837" s="85"/>
      <c r="R837" s="85"/>
      <c r="S837" s="85"/>
      <c r="T837" s="85"/>
      <c r="U837" s="9">
        <v>1</v>
      </c>
      <c r="V837" s="9">
        <v>4</v>
      </c>
      <c r="W837" s="79">
        <v>2</v>
      </c>
      <c r="X837" s="60"/>
      <c r="Y837" s="9">
        <v>4</v>
      </c>
      <c r="Z837" s="9">
        <v>2</v>
      </c>
      <c r="AA837" s="10"/>
      <c r="AB837" s="79">
        <v>1</v>
      </c>
      <c r="AC837" s="60"/>
    </row>
    <row r="838" spans="3:29" ht="12.75" hidden="1" outlineLevel="2" collapsed="1">
      <c r="C838" s="64"/>
      <c r="D838" s="64"/>
      <c r="E838" s="86"/>
      <c r="F838" s="87"/>
      <c r="G838" s="87"/>
      <c r="H838" s="87"/>
      <c r="I838" s="87"/>
      <c r="J838" s="87"/>
      <c r="K838" s="86"/>
      <c r="L838" s="86"/>
      <c r="M838" s="91" t="s">
        <v>86</v>
      </c>
      <c r="N838" s="85"/>
      <c r="O838" s="85"/>
      <c r="P838" s="85"/>
      <c r="Q838" s="85"/>
      <c r="R838" s="85"/>
      <c r="S838" s="85"/>
      <c r="T838" s="85"/>
      <c r="U838" s="11">
        <v>1</v>
      </c>
      <c r="V838" s="11">
        <v>4</v>
      </c>
      <c r="W838" s="81">
        <v>2</v>
      </c>
      <c r="X838" s="60"/>
      <c r="Y838" s="11">
        <v>4</v>
      </c>
      <c r="Z838" s="11">
        <v>2</v>
      </c>
      <c r="AA838" s="12"/>
      <c r="AB838" s="81">
        <v>1</v>
      </c>
      <c r="AC838" s="60"/>
    </row>
    <row r="839" spans="3:29" ht="12.75" hidden="1" outlineLevel="2">
      <c r="C839" s="64"/>
      <c r="D839" s="64"/>
      <c r="E839" s="86"/>
      <c r="F839" s="87"/>
      <c r="G839" s="87"/>
      <c r="H839" s="87"/>
      <c r="I839" s="87"/>
      <c r="J839" s="87"/>
      <c r="K839" s="86"/>
      <c r="L839" s="91" t="s">
        <v>68</v>
      </c>
      <c r="M839" s="91" t="s">
        <v>69</v>
      </c>
      <c r="N839" s="85"/>
      <c r="O839" s="85"/>
      <c r="P839" s="85"/>
      <c r="Q839" s="85"/>
      <c r="R839" s="85"/>
      <c r="S839" s="85"/>
      <c r="T839" s="85"/>
      <c r="U839" s="9">
        <v>4</v>
      </c>
      <c r="V839" s="9">
        <v>2</v>
      </c>
      <c r="W839" s="79">
        <v>6</v>
      </c>
      <c r="X839" s="60"/>
      <c r="Y839" s="9">
        <v>5</v>
      </c>
      <c r="Z839" s="9">
        <v>4</v>
      </c>
      <c r="AA839" s="9">
        <v>4</v>
      </c>
      <c r="AB839" s="79">
        <v>1</v>
      </c>
      <c r="AC839" s="60"/>
    </row>
    <row r="840" spans="3:29" ht="12.75" hidden="1" outlineLevel="2" collapsed="1">
      <c r="C840" s="64"/>
      <c r="D840" s="64"/>
      <c r="E840" s="86"/>
      <c r="F840" s="87"/>
      <c r="G840" s="87"/>
      <c r="H840" s="87"/>
      <c r="I840" s="87"/>
      <c r="J840" s="87"/>
      <c r="K840" s="86"/>
      <c r="L840" s="86"/>
      <c r="M840" s="91" t="s">
        <v>86</v>
      </c>
      <c r="N840" s="85"/>
      <c r="O840" s="85"/>
      <c r="P840" s="85"/>
      <c r="Q840" s="85"/>
      <c r="R840" s="85"/>
      <c r="S840" s="85"/>
      <c r="T840" s="85"/>
      <c r="U840" s="11">
        <v>4</v>
      </c>
      <c r="V840" s="11">
        <v>2</v>
      </c>
      <c r="W840" s="81">
        <v>6</v>
      </c>
      <c r="X840" s="60"/>
      <c r="Y840" s="11">
        <v>5</v>
      </c>
      <c r="Z840" s="11">
        <v>4</v>
      </c>
      <c r="AA840" s="11">
        <v>4</v>
      </c>
      <c r="AB840" s="81">
        <v>1</v>
      </c>
      <c r="AC840" s="60"/>
    </row>
    <row r="841" spans="3:29" ht="12.75" hidden="1" outlineLevel="2">
      <c r="C841" s="64"/>
      <c r="D841" s="64"/>
      <c r="E841" s="86"/>
      <c r="F841" s="87"/>
      <c r="G841" s="87"/>
      <c r="H841" s="87"/>
      <c r="I841" s="87"/>
      <c r="J841" s="87"/>
      <c r="K841" s="86"/>
      <c r="L841" s="91" t="s">
        <v>70</v>
      </c>
      <c r="M841" s="91" t="s">
        <v>71</v>
      </c>
      <c r="N841" s="85"/>
      <c r="O841" s="85"/>
      <c r="P841" s="85"/>
      <c r="Q841" s="85"/>
      <c r="R841" s="85"/>
      <c r="S841" s="85"/>
      <c r="T841" s="85"/>
      <c r="U841" s="9">
        <v>9</v>
      </c>
      <c r="V841" s="9">
        <v>1</v>
      </c>
      <c r="W841" s="79">
        <v>2</v>
      </c>
      <c r="X841" s="60"/>
      <c r="Y841" s="9">
        <v>4</v>
      </c>
      <c r="Z841" s="9">
        <v>2</v>
      </c>
      <c r="AA841" s="9">
        <v>3</v>
      </c>
      <c r="AB841" s="79">
        <v>9</v>
      </c>
      <c r="AC841" s="60"/>
    </row>
    <row r="842" spans="3:29" ht="12.75" hidden="1" outlineLevel="2" collapsed="1">
      <c r="C842" s="64"/>
      <c r="D842" s="64"/>
      <c r="E842" s="86"/>
      <c r="F842" s="87"/>
      <c r="G842" s="87"/>
      <c r="H842" s="87"/>
      <c r="I842" s="87"/>
      <c r="J842" s="87"/>
      <c r="K842" s="86"/>
      <c r="L842" s="86"/>
      <c r="M842" s="91" t="s">
        <v>86</v>
      </c>
      <c r="N842" s="85"/>
      <c r="O842" s="85"/>
      <c r="P842" s="85"/>
      <c r="Q842" s="85"/>
      <c r="R842" s="85"/>
      <c r="S842" s="85"/>
      <c r="T842" s="85"/>
      <c r="U842" s="11">
        <v>9</v>
      </c>
      <c r="V842" s="11">
        <v>1</v>
      </c>
      <c r="W842" s="81">
        <v>2</v>
      </c>
      <c r="X842" s="60"/>
      <c r="Y842" s="11">
        <v>4</v>
      </c>
      <c r="Z842" s="11">
        <v>2</v>
      </c>
      <c r="AA842" s="11">
        <v>3</v>
      </c>
      <c r="AB842" s="81">
        <v>9</v>
      </c>
      <c r="AC842" s="60"/>
    </row>
    <row r="843" spans="3:29" ht="12.75" hidden="1" outlineLevel="2">
      <c r="C843" s="64"/>
      <c r="D843" s="64"/>
      <c r="E843" s="86"/>
      <c r="F843" s="87"/>
      <c r="G843" s="87"/>
      <c r="H843" s="87"/>
      <c r="I843" s="87"/>
      <c r="J843" s="87"/>
      <c r="K843" s="86"/>
      <c r="L843" s="91" t="s">
        <v>72</v>
      </c>
      <c r="M843" s="91" t="s">
        <v>73</v>
      </c>
      <c r="N843" s="85"/>
      <c r="O843" s="85"/>
      <c r="P843" s="85"/>
      <c r="Q843" s="85"/>
      <c r="R843" s="85"/>
      <c r="S843" s="85"/>
      <c r="T843" s="85"/>
      <c r="U843" s="9">
        <v>3</v>
      </c>
      <c r="V843" s="9">
        <v>5</v>
      </c>
      <c r="W843" s="79">
        <v>2</v>
      </c>
      <c r="X843" s="60"/>
      <c r="Y843" s="9">
        <v>4</v>
      </c>
      <c r="Z843" s="9">
        <v>5</v>
      </c>
      <c r="AA843" s="9">
        <v>2</v>
      </c>
      <c r="AB843" s="79">
        <v>3</v>
      </c>
      <c r="AC843" s="60"/>
    </row>
    <row r="844" spans="3:29" ht="12.75" hidden="1" outlineLevel="2" collapsed="1">
      <c r="C844" s="64"/>
      <c r="D844" s="64"/>
      <c r="E844" s="86"/>
      <c r="F844" s="87"/>
      <c r="G844" s="87"/>
      <c r="H844" s="87"/>
      <c r="I844" s="87"/>
      <c r="J844" s="87"/>
      <c r="K844" s="86"/>
      <c r="L844" s="86"/>
      <c r="M844" s="91" t="s">
        <v>86</v>
      </c>
      <c r="N844" s="85"/>
      <c r="O844" s="85"/>
      <c r="P844" s="85"/>
      <c r="Q844" s="85"/>
      <c r="R844" s="85"/>
      <c r="S844" s="85"/>
      <c r="T844" s="85"/>
      <c r="U844" s="11">
        <v>3</v>
      </c>
      <c r="V844" s="11">
        <v>5</v>
      </c>
      <c r="W844" s="81">
        <v>2</v>
      </c>
      <c r="X844" s="60"/>
      <c r="Y844" s="11">
        <v>4</v>
      </c>
      <c r="Z844" s="11">
        <v>5</v>
      </c>
      <c r="AA844" s="11">
        <v>2</v>
      </c>
      <c r="AB844" s="81">
        <v>3</v>
      </c>
      <c r="AC844" s="60"/>
    </row>
    <row r="845" spans="3:29" ht="12.75" hidden="1" outlineLevel="2">
      <c r="C845" s="64"/>
      <c r="D845" s="64"/>
      <c r="E845" s="86"/>
      <c r="F845" s="87"/>
      <c r="G845" s="87"/>
      <c r="H845" s="87"/>
      <c r="I845" s="87"/>
      <c r="J845" s="87"/>
      <c r="K845" s="86"/>
      <c r="L845" s="91" t="s">
        <v>77</v>
      </c>
      <c r="M845" s="91" t="s">
        <v>78</v>
      </c>
      <c r="N845" s="85"/>
      <c r="O845" s="85"/>
      <c r="P845" s="85"/>
      <c r="Q845" s="85"/>
      <c r="R845" s="85"/>
      <c r="S845" s="85"/>
      <c r="T845" s="85"/>
      <c r="U845" s="9">
        <v>7</v>
      </c>
      <c r="V845" s="9">
        <v>4</v>
      </c>
      <c r="W845" s="79">
        <v>6</v>
      </c>
      <c r="X845" s="60"/>
      <c r="Y845" s="9">
        <v>4</v>
      </c>
      <c r="Z845" s="9">
        <v>6</v>
      </c>
      <c r="AA845" s="9">
        <v>6</v>
      </c>
      <c r="AB845" s="79">
        <v>7</v>
      </c>
      <c r="AC845" s="60"/>
    </row>
    <row r="846" spans="3:29" ht="12.75" hidden="1" outlineLevel="2" collapsed="1">
      <c r="C846" s="64"/>
      <c r="D846" s="64"/>
      <c r="E846" s="86"/>
      <c r="F846" s="87"/>
      <c r="G846" s="87"/>
      <c r="H846" s="87"/>
      <c r="I846" s="87"/>
      <c r="J846" s="87"/>
      <c r="K846" s="86"/>
      <c r="L846" s="86"/>
      <c r="M846" s="91" t="s">
        <v>86</v>
      </c>
      <c r="N846" s="85"/>
      <c r="O846" s="85"/>
      <c r="P846" s="85"/>
      <c r="Q846" s="85"/>
      <c r="R846" s="85"/>
      <c r="S846" s="85"/>
      <c r="T846" s="85"/>
      <c r="U846" s="11">
        <v>7</v>
      </c>
      <c r="V846" s="11">
        <v>4</v>
      </c>
      <c r="W846" s="81">
        <v>6</v>
      </c>
      <c r="X846" s="60"/>
      <c r="Y846" s="11">
        <v>4</v>
      </c>
      <c r="Z846" s="11">
        <v>6</v>
      </c>
      <c r="AA846" s="11">
        <v>6</v>
      </c>
      <c r="AB846" s="81">
        <v>7</v>
      </c>
      <c r="AC846" s="60"/>
    </row>
    <row r="847" spans="3:29" ht="12.75" hidden="1" outlineLevel="2">
      <c r="C847" s="64"/>
      <c r="D847" s="64"/>
      <c r="E847" s="86"/>
      <c r="F847" s="87"/>
      <c r="G847" s="87"/>
      <c r="H847" s="87"/>
      <c r="I847" s="87"/>
      <c r="J847" s="87"/>
      <c r="K847" s="86"/>
      <c r="L847" s="91" t="s">
        <v>250</v>
      </c>
      <c r="M847" s="91" t="s">
        <v>251</v>
      </c>
      <c r="N847" s="85"/>
      <c r="O847" s="85"/>
      <c r="P847" s="85"/>
      <c r="Q847" s="85"/>
      <c r="R847" s="85"/>
      <c r="S847" s="85"/>
      <c r="T847" s="85"/>
      <c r="U847" s="9">
        <v>1</v>
      </c>
      <c r="V847" s="10"/>
      <c r="W847" s="79">
        <v>1</v>
      </c>
      <c r="X847" s="60"/>
      <c r="Y847" s="10"/>
      <c r="Z847" s="10"/>
      <c r="AA847" s="10"/>
      <c r="AB847" s="80"/>
      <c r="AC847" s="60"/>
    </row>
    <row r="848" spans="3:29" ht="12.75" hidden="1" outlineLevel="2" collapsed="1">
      <c r="C848" s="64"/>
      <c r="D848" s="64"/>
      <c r="E848" s="86"/>
      <c r="F848" s="87"/>
      <c r="G848" s="87"/>
      <c r="H848" s="87"/>
      <c r="I848" s="87"/>
      <c r="J848" s="87"/>
      <c r="K848" s="86"/>
      <c r="L848" s="86"/>
      <c r="M848" s="91" t="s">
        <v>86</v>
      </c>
      <c r="N848" s="85"/>
      <c r="O848" s="85"/>
      <c r="P848" s="85"/>
      <c r="Q848" s="85"/>
      <c r="R848" s="85"/>
      <c r="S848" s="85"/>
      <c r="T848" s="85"/>
      <c r="U848" s="11">
        <v>1</v>
      </c>
      <c r="V848" s="12"/>
      <c r="W848" s="81">
        <v>1</v>
      </c>
      <c r="X848" s="60"/>
      <c r="Y848" s="12"/>
      <c r="Z848" s="12"/>
      <c r="AA848" s="12"/>
      <c r="AB848" s="82"/>
      <c r="AC848" s="60"/>
    </row>
    <row r="849" spans="3:29" ht="12.75" hidden="1" outlineLevel="2">
      <c r="C849" s="64"/>
      <c r="D849" s="64"/>
      <c r="E849" s="86"/>
      <c r="F849" s="87"/>
      <c r="G849" s="87"/>
      <c r="H849" s="87"/>
      <c r="I849" s="87"/>
      <c r="J849" s="87"/>
      <c r="K849" s="86"/>
      <c r="L849" s="91" t="s">
        <v>205</v>
      </c>
      <c r="M849" s="91" t="s">
        <v>206</v>
      </c>
      <c r="N849" s="85"/>
      <c r="O849" s="85"/>
      <c r="P849" s="85"/>
      <c r="Q849" s="85"/>
      <c r="R849" s="85"/>
      <c r="S849" s="85"/>
      <c r="T849" s="85"/>
      <c r="U849" s="9">
        <v>2</v>
      </c>
      <c r="V849" s="9">
        <v>3</v>
      </c>
      <c r="W849" s="79">
        <v>1</v>
      </c>
      <c r="X849" s="60"/>
      <c r="Y849" s="10"/>
      <c r="Z849" s="9">
        <v>1</v>
      </c>
      <c r="AA849" s="9">
        <v>2</v>
      </c>
      <c r="AB849" s="79">
        <v>2</v>
      </c>
      <c r="AC849" s="60"/>
    </row>
    <row r="850" spans="3:29" ht="12.75" hidden="1" outlineLevel="2" collapsed="1">
      <c r="C850" s="64"/>
      <c r="D850" s="64"/>
      <c r="E850" s="86"/>
      <c r="F850" s="87"/>
      <c r="G850" s="87"/>
      <c r="H850" s="87"/>
      <c r="I850" s="87"/>
      <c r="J850" s="87"/>
      <c r="K850" s="86"/>
      <c r="L850" s="86"/>
      <c r="M850" s="91" t="s">
        <v>86</v>
      </c>
      <c r="N850" s="85"/>
      <c r="O850" s="85"/>
      <c r="P850" s="85"/>
      <c r="Q850" s="85"/>
      <c r="R850" s="85"/>
      <c r="S850" s="85"/>
      <c r="T850" s="85"/>
      <c r="U850" s="11">
        <v>2</v>
      </c>
      <c r="V850" s="11">
        <v>3</v>
      </c>
      <c r="W850" s="81">
        <v>1</v>
      </c>
      <c r="X850" s="60"/>
      <c r="Y850" s="12"/>
      <c r="Z850" s="11">
        <v>1</v>
      </c>
      <c r="AA850" s="11">
        <v>2</v>
      </c>
      <c r="AB850" s="81">
        <v>2</v>
      </c>
      <c r="AC850" s="60"/>
    </row>
    <row r="851" spans="3:29" ht="12.75" hidden="1" outlineLevel="2">
      <c r="C851" s="64"/>
      <c r="D851" s="64"/>
      <c r="E851" s="86"/>
      <c r="F851" s="87"/>
      <c r="G851" s="87"/>
      <c r="H851" s="87"/>
      <c r="I851" s="87"/>
      <c r="J851" s="87"/>
      <c r="K851" s="86"/>
      <c r="L851" s="91" t="s">
        <v>79</v>
      </c>
      <c r="M851" s="91" t="s">
        <v>80</v>
      </c>
      <c r="N851" s="85"/>
      <c r="O851" s="85"/>
      <c r="P851" s="85"/>
      <c r="Q851" s="85"/>
      <c r="R851" s="85"/>
      <c r="S851" s="85"/>
      <c r="T851" s="85"/>
      <c r="U851" s="9">
        <v>1</v>
      </c>
      <c r="V851" s="9">
        <v>1</v>
      </c>
      <c r="W851" s="79">
        <v>1</v>
      </c>
      <c r="X851" s="60"/>
      <c r="Y851" s="9">
        <v>1</v>
      </c>
      <c r="Z851" s="9">
        <v>1</v>
      </c>
      <c r="AA851" s="9">
        <v>1</v>
      </c>
      <c r="AB851" s="80"/>
      <c r="AC851" s="60"/>
    </row>
    <row r="852" spans="3:29" ht="12.75" hidden="1" outlineLevel="2" collapsed="1">
      <c r="C852" s="64"/>
      <c r="D852" s="64"/>
      <c r="E852" s="86"/>
      <c r="F852" s="87"/>
      <c r="G852" s="87"/>
      <c r="H852" s="87"/>
      <c r="I852" s="87"/>
      <c r="J852" s="87"/>
      <c r="K852" s="86"/>
      <c r="L852" s="86"/>
      <c r="M852" s="91" t="s">
        <v>86</v>
      </c>
      <c r="N852" s="85"/>
      <c r="O852" s="85"/>
      <c r="P852" s="85"/>
      <c r="Q852" s="85"/>
      <c r="R852" s="85"/>
      <c r="S852" s="85"/>
      <c r="T852" s="85"/>
      <c r="U852" s="11">
        <v>1</v>
      </c>
      <c r="V852" s="11">
        <v>1</v>
      </c>
      <c r="W852" s="81">
        <v>1</v>
      </c>
      <c r="X852" s="60"/>
      <c r="Y852" s="11">
        <v>1</v>
      </c>
      <c r="Z852" s="11">
        <v>1</v>
      </c>
      <c r="AA852" s="11">
        <v>1</v>
      </c>
      <c r="AB852" s="82"/>
      <c r="AC852" s="60"/>
    </row>
    <row r="853" spans="3:29" ht="12.75" hidden="1" outlineLevel="2">
      <c r="C853" s="64"/>
      <c r="D853" s="64"/>
      <c r="E853" s="86"/>
      <c r="F853" s="87"/>
      <c r="G853" s="87"/>
      <c r="H853" s="87"/>
      <c r="I853" s="87"/>
      <c r="J853" s="87"/>
      <c r="K853" s="86"/>
      <c r="L853" s="91" t="s">
        <v>82</v>
      </c>
      <c r="M853" s="91" t="s">
        <v>83</v>
      </c>
      <c r="N853" s="85"/>
      <c r="O853" s="85"/>
      <c r="P853" s="85"/>
      <c r="Q853" s="85"/>
      <c r="R853" s="85"/>
      <c r="S853" s="85"/>
      <c r="T853" s="85"/>
      <c r="U853" s="9">
        <v>3</v>
      </c>
      <c r="V853" s="10"/>
      <c r="W853" s="80"/>
      <c r="X853" s="60"/>
      <c r="Y853" s="9">
        <v>1</v>
      </c>
      <c r="Z853" s="9">
        <v>1</v>
      </c>
      <c r="AA853" s="9">
        <v>2</v>
      </c>
      <c r="AB853" s="79">
        <v>4</v>
      </c>
      <c r="AC853" s="60"/>
    </row>
    <row r="854" spans="3:29" ht="12.75" hidden="1" outlineLevel="2" collapsed="1">
      <c r="C854" s="64"/>
      <c r="D854" s="64"/>
      <c r="E854" s="86"/>
      <c r="F854" s="87"/>
      <c r="G854" s="87"/>
      <c r="H854" s="87"/>
      <c r="I854" s="87"/>
      <c r="J854" s="87"/>
      <c r="K854" s="86"/>
      <c r="L854" s="86"/>
      <c r="M854" s="91" t="s">
        <v>86</v>
      </c>
      <c r="N854" s="85"/>
      <c r="O854" s="85"/>
      <c r="P854" s="85"/>
      <c r="Q854" s="85"/>
      <c r="R854" s="85"/>
      <c r="S854" s="85"/>
      <c r="T854" s="85"/>
      <c r="U854" s="11">
        <v>3</v>
      </c>
      <c r="V854" s="12"/>
      <c r="W854" s="82"/>
      <c r="X854" s="60"/>
      <c r="Y854" s="11">
        <v>1</v>
      </c>
      <c r="Z854" s="11">
        <v>1</v>
      </c>
      <c r="AA854" s="11">
        <v>2</v>
      </c>
      <c r="AB854" s="81">
        <v>4</v>
      </c>
      <c r="AC854" s="60"/>
    </row>
    <row r="855" spans="3:29" ht="12.75" hidden="1" outlineLevel="2">
      <c r="C855" s="64"/>
      <c r="D855" s="64"/>
      <c r="E855" s="86"/>
      <c r="F855" s="87"/>
      <c r="G855" s="87"/>
      <c r="H855" s="87"/>
      <c r="I855" s="87"/>
      <c r="J855" s="87"/>
      <c r="K855" s="86"/>
      <c r="L855" s="91" t="s">
        <v>252</v>
      </c>
      <c r="M855" s="91" t="s">
        <v>253</v>
      </c>
      <c r="N855" s="85"/>
      <c r="O855" s="85"/>
      <c r="P855" s="85"/>
      <c r="Q855" s="85"/>
      <c r="R855" s="85"/>
      <c r="S855" s="85"/>
      <c r="T855" s="85"/>
      <c r="U855" s="9">
        <v>2</v>
      </c>
      <c r="V855" s="9">
        <v>2</v>
      </c>
      <c r="W855" s="79">
        <v>4</v>
      </c>
      <c r="X855" s="60"/>
      <c r="Y855" s="9">
        <v>1</v>
      </c>
      <c r="Z855" s="9">
        <v>1</v>
      </c>
      <c r="AA855" s="9">
        <v>1</v>
      </c>
      <c r="AB855" s="79">
        <v>4</v>
      </c>
      <c r="AC855" s="60"/>
    </row>
    <row r="856" spans="3:29" ht="12.75" hidden="1" outlineLevel="2" collapsed="1">
      <c r="C856" s="64"/>
      <c r="D856" s="64"/>
      <c r="E856" s="86"/>
      <c r="F856" s="87"/>
      <c r="G856" s="87"/>
      <c r="H856" s="87"/>
      <c r="I856" s="87"/>
      <c r="J856" s="87"/>
      <c r="K856" s="86"/>
      <c r="L856" s="86"/>
      <c r="M856" s="91" t="s">
        <v>86</v>
      </c>
      <c r="N856" s="85"/>
      <c r="O856" s="85"/>
      <c r="P856" s="85"/>
      <c r="Q856" s="85"/>
      <c r="R856" s="85"/>
      <c r="S856" s="85"/>
      <c r="T856" s="85"/>
      <c r="U856" s="11">
        <v>2</v>
      </c>
      <c r="V856" s="11">
        <v>2</v>
      </c>
      <c r="W856" s="81">
        <v>4</v>
      </c>
      <c r="X856" s="60"/>
      <c r="Y856" s="11">
        <v>1</v>
      </c>
      <c r="Z856" s="11">
        <v>1</v>
      </c>
      <c r="AA856" s="11">
        <v>1</v>
      </c>
      <c r="AB856" s="81">
        <v>4</v>
      </c>
      <c r="AC856" s="60"/>
    </row>
    <row r="857" spans="3:29" ht="12.75" hidden="1" outlineLevel="2">
      <c r="C857" s="64"/>
      <c r="D857" s="64"/>
      <c r="E857" s="86"/>
      <c r="F857" s="87"/>
      <c r="G857" s="87"/>
      <c r="H857" s="87"/>
      <c r="I857" s="87"/>
      <c r="J857" s="87"/>
      <c r="K857" s="86"/>
      <c r="L857" s="91" t="s">
        <v>254</v>
      </c>
      <c r="M857" s="91" t="s">
        <v>255</v>
      </c>
      <c r="N857" s="85"/>
      <c r="O857" s="85"/>
      <c r="P857" s="85"/>
      <c r="Q857" s="85"/>
      <c r="R857" s="85"/>
      <c r="S857" s="85"/>
      <c r="T857" s="85"/>
      <c r="U857" s="9">
        <v>1</v>
      </c>
      <c r="V857" s="9">
        <v>1</v>
      </c>
      <c r="W857" s="80"/>
      <c r="X857" s="60"/>
      <c r="Y857" s="10"/>
      <c r="Z857" s="10"/>
      <c r="AA857" s="10"/>
      <c r="AB857" s="80"/>
      <c r="AC857" s="60"/>
    </row>
    <row r="858" spans="3:29" ht="12.75" hidden="1" outlineLevel="2" collapsed="1">
      <c r="C858" s="64"/>
      <c r="D858" s="64"/>
      <c r="E858" s="86"/>
      <c r="F858" s="87"/>
      <c r="G858" s="87"/>
      <c r="H858" s="87"/>
      <c r="I858" s="87"/>
      <c r="J858" s="87"/>
      <c r="K858" s="86"/>
      <c r="L858" s="86"/>
      <c r="M858" s="91" t="s">
        <v>74</v>
      </c>
      <c r="N858" s="85"/>
      <c r="O858" s="85"/>
      <c r="P858" s="85"/>
      <c r="Q858" s="85"/>
      <c r="R858" s="85"/>
      <c r="S858" s="85"/>
      <c r="T858" s="85"/>
      <c r="U858" s="11">
        <v>1</v>
      </c>
      <c r="V858" s="11">
        <v>1</v>
      </c>
      <c r="W858" s="82"/>
      <c r="X858" s="60"/>
      <c r="Y858" s="12"/>
      <c r="Z858" s="12"/>
      <c r="AA858" s="12"/>
      <c r="AB858" s="82"/>
      <c r="AC858" s="60"/>
    </row>
    <row r="859" spans="3:29" ht="12.75" hidden="1" outlineLevel="2">
      <c r="C859" s="64"/>
      <c r="D859" s="64"/>
      <c r="E859" s="86"/>
      <c r="F859" s="87"/>
      <c r="G859" s="87"/>
      <c r="H859" s="87"/>
      <c r="I859" s="87"/>
      <c r="J859" s="87"/>
      <c r="K859" s="86"/>
      <c r="L859" s="91" t="s">
        <v>87</v>
      </c>
      <c r="M859" s="91" t="s">
        <v>88</v>
      </c>
      <c r="N859" s="85"/>
      <c r="O859" s="85"/>
      <c r="P859" s="85"/>
      <c r="Q859" s="85"/>
      <c r="R859" s="85"/>
      <c r="S859" s="85"/>
      <c r="T859" s="85"/>
      <c r="U859" s="9">
        <v>3</v>
      </c>
      <c r="V859" s="9">
        <v>8</v>
      </c>
      <c r="W859" s="79">
        <v>5</v>
      </c>
      <c r="X859" s="60"/>
      <c r="Y859" s="9">
        <v>8</v>
      </c>
      <c r="Z859" s="9">
        <v>4</v>
      </c>
      <c r="AA859" s="10"/>
      <c r="AB859" s="80"/>
      <c r="AC859" s="60"/>
    </row>
    <row r="860" spans="3:29" ht="12.75" hidden="1" outlineLevel="2" collapsed="1">
      <c r="C860" s="64"/>
      <c r="D860" s="64"/>
      <c r="E860" s="86"/>
      <c r="F860" s="87"/>
      <c r="G860" s="87"/>
      <c r="H860" s="87"/>
      <c r="I860" s="87"/>
      <c r="J860" s="87"/>
      <c r="K860" s="86"/>
      <c r="L860" s="86"/>
      <c r="M860" s="91" t="s">
        <v>74</v>
      </c>
      <c r="N860" s="85"/>
      <c r="O860" s="85"/>
      <c r="P860" s="85"/>
      <c r="Q860" s="85"/>
      <c r="R860" s="85"/>
      <c r="S860" s="85"/>
      <c r="T860" s="85"/>
      <c r="U860" s="11">
        <v>3</v>
      </c>
      <c r="V860" s="11">
        <v>8</v>
      </c>
      <c r="W860" s="81">
        <v>5</v>
      </c>
      <c r="X860" s="60"/>
      <c r="Y860" s="11">
        <v>8</v>
      </c>
      <c r="Z860" s="11">
        <v>4</v>
      </c>
      <c r="AA860" s="12"/>
      <c r="AB860" s="82"/>
      <c r="AC860" s="60"/>
    </row>
    <row r="861" spans="3:29" ht="12.75" hidden="1" outlineLevel="2">
      <c r="C861" s="64"/>
      <c r="D861" s="64"/>
      <c r="E861" s="86"/>
      <c r="F861" s="87"/>
      <c r="G861" s="87"/>
      <c r="H861" s="87"/>
      <c r="I861" s="87"/>
      <c r="J861" s="87"/>
      <c r="K861" s="86"/>
      <c r="L861" s="91" t="s">
        <v>367</v>
      </c>
      <c r="M861" s="91" t="s">
        <v>368</v>
      </c>
      <c r="N861" s="85"/>
      <c r="O861" s="85"/>
      <c r="P861" s="85"/>
      <c r="Q861" s="85"/>
      <c r="R861" s="85"/>
      <c r="S861" s="85"/>
      <c r="T861" s="85"/>
      <c r="U861" s="9">
        <v>1</v>
      </c>
      <c r="V861" s="9">
        <v>1</v>
      </c>
      <c r="W861" s="80"/>
      <c r="X861" s="60"/>
      <c r="Y861" s="10"/>
      <c r="Z861" s="10"/>
      <c r="AA861" s="10"/>
      <c r="AB861" s="80"/>
      <c r="AC861" s="60"/>
    </row>
    <row r="862" spans="3:29" ht="12.75" hidden="1" outlineLevel="2" collapsed="1">
      <c r="C862" s="64"/>
      <c r="D862" s="64"/>
      <c r="E862" s="86"/>
      <c r="F862" s="87"/>
      <c r="G862" s="87"/>
      <c r="H862" s="87"/>
      <c r="I862" s="87"/>
      <c r="J862" s="87"/>
      <c r="K862" s="86"/>
      <c r="L862" s="86"/>
      <c r="M862" s="91" t="s">
        <v>74</v>
      </c>
      <c r="N862" s="85"/>
      <c r="O862" s="85"/>
      <c r="P862" s="85"/>
      <c r="Q862" s="85"/>
      <c r="R862" s="85"/>
      <c r="S862" s="85"/>
      <c r="T862" s="85"/>
      <c r="U862" s="11">
        <v>1</v>
      </c>
      <c r="V862" s="11">
        <v>1</v>
      </c>
      <c r="W862" s="82"/>
      <c r="X862" s="60"/>
      <c r="Y862" s="12"/>
      <c r="Z862" s="12"/>
      <c r="AA862" s="12"/>
      <c r="AB862" s="82"/>
      <c r="AC862" s="60"/>
    </row>
    <row r="863" spans="3:29" ht="12.75" hidden="1" outlineLevel="2">
      <c r="C863" s="64"/>
      <c r="D863" s="64"/>
      <c r="E863" s="86"/>
      <c r="F863" s="87"/>
      <c r="G863" s="87"/>
      <c r="H863" s="87"/>
      <c r="I863" s="87"/>
      <c r="J863" s="87"/>
      <c r="K863" s="86"/>
      <c r="L863" s="91" t="s">
        <v>227</v>
      </c>
      <c r="M863" s="91" t="s">
        <v>228</v>
      </c>
      <c r="N863" s="85"/>
      <c r="O863" s="85"/>
      <c r="P863" s="85"/>
      <c r="Q863" s="85"/>
      <c r="R863" s="85"/>
      <c r="S863" s="85"/>
      <c r="T863" s="85"/>
      <c r="U863" s="9">
        <v>1</v>
      </c>
      <c r="V863" s="9">
        <v>2</v>
      </c>
      <c r="W863" s="79">
        <v>1</v>
      </c>
      <c r="X863" s="60"/>
      <c r="Y863" s="9">
        <v>1</v>
      </c>
      <c r="Z863" s="10"/>
      <c r="AA863" s="10"/>
      <c r="AB863" s="80"/>
      <c r="AC863" s="60"/>
    </row>
    <row r="864" spans="3:29" ht="12.75" hidden="1" outlineLevel="2" collapsed="1">
      <c r="C864" s="64"/>
      <c r="D864" s="64"/>
      <c r="E864" s="86"/>
      <c r="F864" s="87"/>
      <c r="G864" s="87"/>
      <c r="H864" s="87"/>
      <c r="I864" s="87"/>
      <c r="J864" s="87"/>
      <c r="K864" s="86"/>
      <c r="L864" s="86"/>
      <c r="M864" s="91" t="s">
        <v>74</v>
      </c>
      <c r="N864" s="85"/>
      <c r="O864" s="85"/>
      <c r="P864" s="85"/>
      <c r="Q864" s="85"/>
      <c r="R864" s="85"/>
      <c r="S864" s="85"/>
      <c r="T864" s="85"/>
      <c r="U864" s="11">
        <v>1</v>
      </c>
      <c r="V864" s="11">
        <v>2</v>
      </c>
      <c r="W864" s="81">
        <v>1</v>
      </c>
      <c r="X864" s="60"/>
      <c r="Y864" s="11">
        <v>1</v>
      </c>
      <c r="Z864" s="12"/>
      <c r="AA864" s="12"/>
      <c r="AB864" s="82"/>
      <c r="AC864" s="60"/>
    </row>
    <row r="865" spans="3:29" ht="12.75" hidden="1" outlineLevel="2">
      <c r="C865" s="64"/>
      <c r="D865" s="64"/>
      <c r="E865" s="86"/>
      <c r="F865" s="87"/>
      <c r="G865" s="87"/>
      <c r="H865" s="87"/>
      <c r="I865" s="87"/>
      <c r="J865" s="87"/>
      <c r="K865" s="86"/>
      <c r="L865" s="91" t="s">
        <v>207</v>
      </c>
      <c r="M865" s="91" t="s">
        <v>208</v>
      </c>
      <c r="N865" s="85"/>
      <c r="O865" s="85"/>
      <c r="P865" s="85"/>
      <c r="Q865" s="85"/>
      <c r="R865" s="85"/>
      <c r="S865" s="85"/>
      <c r="T865" s="85"/>
      <c r="U865" s="9">
        <v>7</v>
      </c>
      <c r="V865" s="9">
        <v>6</v>
      </c>
      <c r="W865" s="79">
        <v>4</v>
      </c>
      <c r="X865" s="60"/>
      <c r="Y865" s="9">
        <v>2</v>
      </c>
      <c r="Z865" s="10"/>
      <c r="AA865" s="10"/>
      <c r="AB865" s="80"/>
      <c r="AC865" s="60"/>
    </row>
    <row r="866" spans="3:29" ht="12.75" hidden="1" outlineLevel="2" collapsed="1">
      <c r="C866" s="64"/>
      <c r="D866" s="64"/>
      <c r="E866" s="86"/>
      <c r="F866" s="87"/>
      <c r="G866" s="87"/>
      <c r="H866" s="87"/>
      <c r="I866" s="87"/>
      <c r="J866" s="87"/>
      <c r="K866" s="86"/>
      <c r="L866" s="86"/>
      <c r="M866" s="91" t="s">
        <v>74</v>
      </c>
      <c r="N866" s="85"/>
      <c r="O866" s="85"/>
      <c r="P866" s="85"/>
      <c r="Q866" s="85"/>
      <c r="R866" s="85"/>
      <c r="S866" s="85"/>
      <c r="T866" s="85"/>
      <c r="U866" s="11">
        <v>7</v>
      </c>
      <c r="V866" s="11">
        <v>6</v>
      </c>
      <c r="W866" s="81">
        <v>4</v>
      </c>
      <c r="X866" s="60"/>
      <c r="Y866" s="11">
        <v>2</v>
      </c>
      <c r="Z866" s="12"/>
      <c r="AA866" s="12"/>
      <c r="AB866" s="82"/>
      <c r="AC866" s="60"/>
    </row>
    <row r="867" spans="3:29" ht="12.75" hidden="1" outlineLevel="2">
      <c r="C867" s="64"/>
      <c r="D867" s="64"/>
      <c r="E867" s="86"/>
      <c r="F867" s="87"/>
      <c r="G867" s="87"/>
      <c r="H867" s="87"/>
      <c r="I867" s="87"/>
      <c r="J867" s="87"/>
      <c r="K867" s="86"/>
      <c r="L867" s="91" t="s">
        <v>91</v>
      </c>
      <c r="M867" s="91" t="s">
        <v>92</v>
      </c>
      <c r="N867" s="85"/>
      <c r="O867" s="85"/>
      <c r="P867" s="85"/>
      <c r="Q867" s="85"/>
      <c r="R867" s="85"/>
      <c r="S867" s="85"/>
      <c r="T867" s="85"/>
      <c r="U867" s="9">
        <v>5</v>
      </c>
      <c r="V867" s="9">
        <v>4</v>
      </c>
      <c r="W867" s="79">
        <v>2</v>
      </c>
      <c r="X867" s="60"/>
      <c r="Y867" s="9">
        <v>6</v>
      </c>
      <c r="Z867" s="9">
        <v>5</v>
      </c>
      <c r="AA867" s="9">
        <v>1</v>
      </c>
      <c r="AB867" s="79">
        <v>1</v>
      </c>
      <c r="AC867" s="60"/>
    </row>
    <row r="868" spans="3:29" ht="12.75" hidden="1" outlineLevel="2" collapsed="1">
      <c r="C868" s="64"/>
      <c r="D868" s="64"/>
      <c r="E868" s="86"/>
      <c r="F868" s="87"/>
      <c r="G868" s="87"/>
      <c r="H868" s="87"/>
      <c r="I868" s="87"/>
      <c r="J868" s="87"/>
      <c r="K868" s="86"/>
      <c r="L868" s="86"/>
      <c r="M868" s="91" t="s">
        <v>32</v>
      </c>
      <c r="N868" s="85"/>
      <c r="O868" s="85"/>
      <c r="P868" s="85"/>
      <c r="Q868" s="85"/>
      <c r="R868" s="85"/>
      <c r="S868" s="85"/>
      <c r="T868" s="85"/>
      <c r="U868" s="11">
        <v>5</v>
      </c>
      <c r="V868" s="11">
        <v>4</v>
      </c>
      <c r="W868" s="81">
        <v>2</v>
      </c>
      <c r="X868" s="60"/>
      <c r="Y868" s="11">
        <v>6</v>
      </c>
      <c r="Z868" s="11">
        <v>5</v>
      </c>
      <c r="AA868" s="11">
        <v>1</v>
      </c>
      <c r="AB868" s="81">
        <v>1</v>
      </c>
      <c r="AC868" s="60"/>
    </row>
    <row r="869" spans="3:29" ht="12.75" hidden="1" outlineLevel="2">
      <c r="C869" s="64"/>
      <c r="D869" s="64"/>
      <c r="E869" s="86"/>
      <c r="F869" s="87"/>
      <c r="G869" s="87"/>
      <c r="H869" s="87"/>
      <c r="I869" s="87"/>
      <c r="J869" s="87"/>
      <c r="K869" s="86"/>
      <c r="L869" s="91" t="s">
        <v>93</v>
      </c>
      <c r="M869" s="91" t="s">
        <v>94</v>
      </c>
      <c r="N869" s="85"/>
      <c r="O869" s="85"/>
      <c r="P869" s="85"/>
      <c r="Q869" s="85"/>
      <c r="R869" s="85"/>
      <c r="S869" s="85"/>
      <c r="T869" s="85"/>
      <c r="U869" s="9">
        <v>7</v>
      </c>
      <c r="V869" s="9">
        <v>11</v>
      </c>
      <c r="W869" s="79">
        <v>9</v>
      </c>
      <c r="X869" s="60"/>
      <c r="Y869" s="9">
        <v>7</v>
      </c>
      <c r="Z869" s="9">
        <v>8</v>
      </c>
      <c r="AA869" s="9">
        <v>13</v>
      </c>
      <c r="AB869" s="79">
        <v>11</v>
      </c>
      <c r="AC869" s="60"/>
    </row>
    <row r="870" spans="3:29" ht="12.75" hidden="1" outlineLevel="2" collapsed="1">
      <c r="C870" s="64"/>
      <c r="D870" s="64"/>
      <c r="E870" s="86"/>
      <c r="F870" s="87"/>
      <c r="G870" s="87"/>
      <c r="H870" s="87"/>
      <c r="I870" s="87"/>
      <c r="J870" s="87"/>
      <c r="K870" s="86"/>
      <c r="L870" s="86"/>
      <c r="M870" s="91" t="s">
        <v>32</v>
      </c>
      <c r="N870" s="85"/>
      <c r="O870" s="85"/>
      <c r="P870" s="85"/>
      <c r="Q870" s="85"/>
      <c r="R870" s="85"/>
      <c r="S870" s="85"/>
      <c r="T870" s="85"/>
      <c r="U870" s="11">
        <v>7</v>
      </c>
      <c r="V870" s="11">
        <v>11</v>
      </c>
      <c r="W870" s="81">
        <v>9</v>
      </c>
      <c r="X870" s="60"/>
      <c r="Y870" s="11">
        <v>7</v>
      </c>
      <c r="Z870" s="11">
        <v>8</v>
      </c>
      <c r="AA870" s="11">
        <v>13</v>
      </c>
      <c r="AB870" s="81">
        <v>11</v>
      </c>
      <c r="AC870" s="60"/>
    </row>
    <row r="871" spans="3:29" ht="12.75" hidden="1" outlineLevel="2">
      <c r="C871" s="64"/>
      <c r="D871" s="64"/>
      <c r="E871" s="86"/>
      <c r="F871" s="87"/>
      <c r="G871" s="87"/>
      <c r="H871" s="87"/>
      <c r="I871" s="87"/>
      <c r="J871" s="87"/>
      <c r="K871" s="86"/>
      <c r="L871" s="91" t="s">
        <v>95</v>
      </c>
      <c r="M871" s="91" t="s">
        <v>96</v>
      </c>
      <c r="N871" s="85"/>
      <c r="O871" s="85"/>
      <c r="P871" s="85"/>
      <c r="Q871" s="85"/>
      <c r="R871" s="85"/>
      <c r="S871" s="85"/>
      <c r="T871" s="85"/>
      <c r="U871" s="9">
        <v>10</v>
      </c>
      <c r="V871" s="9">
        <v>10</v>
      </c>
      <c r="W871" s="79">
        <v>2</v>
      </c>
      <c r="X871" s="60"/>
      <c r="Y871" s="9">
        <v>8</v>
      </c>
      <c r="Z871" s="9">
        <v>11</v>
      </c>
      <c r="AA871" s="9">
        <v>7</v>
      </c>
      <c r="AB871" s="79">
        <v>7</v>
      </c>
      <c r="AC871" s="60"/>
    </row>
    <row r="872" spans="3:29" ht="12.75" hidden="1" outlineLevel="2" collapsed="1">
      <c r="C872" s="64"/>
      <c r="D872" s="64"/>
      <c r="E872" s="86"/>
      <c r="F872" s="87"/>
      <c r="G872" s="87"/>
      <c r="H872" s="87"/>
      <c r="I872" s="87"/>
      <c r="J872" s="87"/>
      <c r="K872" s="86"/>
      <c r="L872" s="86"/>
      <c r="M872" s="91" t="s">
        <v>32</v>
      </c>
      <c r="N872" s="85"/>
      <c r="O872" s="85"/>
      <c r="P872" s="85"/>
      <c r="Q872" s="85"/>
      <c r="R872" s="85"/>
      <c r="S872" s="85"/>
      <c r="T872" s="85"/>
      <c r="U872" s="11">
        <v>10</v>
      </c>
      <c r="V872" s="11">
        <v>10</v>
      </c>
      <c r="W872" s="81">
        <v>2</v>
      </c>
      <c r="X872" s="60"/>
      <c r="Y872" s="11">
        <v>8</v>
      </c>
      <c r="Z872" s="11">
        <v>11</v>
      </c>
      <c r="AA872" s="11">
        <v>7</v>
      </c>
      <c r="AB872" s="81">
        <v>7</v>
      </c>
      <c r="AC872" s="60"/>
    </row>
    <row r="873" spans="3:29" ht="12.75" hidden="1" outlineLevel="2">
      <c r="C873" s="64"/>
      <c r="D873" s="64"/>
      <c r="E873" s="86"/>
      <c r="F873" s="87"/>
      <c r="G873" s="87"/>
      <c r="H873" s="87"/>
      <c r="I873" s="87"/>
      <c r="J873" s="87"/>
      <c r="K873" s="86"/>
      <c r="L873" s="91" t="s">
        <v>97</v>
      </c>
      <c r="M873" s="91" t="s">
        <v>98</v>
      </c>
      <c r="N873" s="85"/>
      <c r="O873" s="85"/>
      <c r="P873" s="85"/>
      <c r="Q873" s="85"/>
      <c r="R873" s="85"/>
      <c r="S873" s="85"/>
      <c r="T873" s="85"/>
      <c r="U873" s="9">
        <v>25</v>
      </c>
      <c r="V873" s="9">
        <v>33</v>
      </c>
      <c r="W873" s="79">
        <v>36</v>
      </c>
      <c r="X873" s="60"/>
      <c r="Y873" s="9">
        <v>29</v>
      </c>
      <c r="Z873" s="9">
        <v>28</v>
      </c>
      <c r="AA873" s="9">
        <v>10</v>
      </c>
      <c r="AB873" s="79">
        <v>1</v>
      </c>
      <c r="AC873" s="60"/>
    </row>
    <row r="874" spans="3:29" ht="12.75" hidden="1" outlineLevel="2" collapsed="1">
      <c r="C874" s="64"/>
      <c r="D874" s="64"/>
      <c r="E874" s="86"/>
      <c r="F874" s="87"/>
      <c r="G874" s="87"/>
      <c r="H874" s="87"/>
      <c r="I874" s="87"/>
      <c r="J874" s="87"/>
      <c r="K874" s="86"/>
      <c r="L874" s="86"/>
      <c r="M874" s="91" t="s">
        <v>32</v>
      </c>
      <c r="N874" s="85"/>
      <c r="O874" s="85"/>
      <c r="P874" s="85"/>
      <c r="Q874" s="85"/>
      <c r="R874" s="85"/>
      <c r="S874" s="85"/>
      <c r="T874" s="85"/>
      <c r="U874" s="11">
        <v>25</v>
      </c>
      <c r="V874" s="11">
        <v>33</v>
      </c>
      <c r="W874" s="81">
        <v>36</v>
      </c>
      <c r="X874" s="60"/>
      <c r="Y874" s="11">
        <v>29</v>
      </c>
      <c r="Z874" s="11">
        <v>28</v>
      </c>
      <c r="AA874" s="11">
        <v>10</v>
      </c>
      <c r="AB874" s="81">
        <v>1</v>
      </c>
      <c r="AC874" s="60"/>
    </row>
    <row r="875" spans="3:29" ht="12.75" hidden="1" outlineLevel="2">
      <c r="C875" s="64"/>
      <c r="D875" s="64"/>
      <c r="E875" s="86"/>
      <c r="F875" s="87"/>
      <c r="G875" s="87"/>
      <c r="H875" s="87"/>
      <c r="I875" s="87"/>
      <c r="J875" s="87"/>
      <c r="K875" s="86"/>
      <c r="L875" s="91" t="s">
        <v>101</v>
      </c>
      <c r="M875" s="91" t="s">
        <v>102</v>
      </c>
      <c r="N875" s="85"/>
      <c r="O875" s="85"/>
      <c r="P875" s="85"/>
      <c r="Q875" s="85"/>
      <c r="R875" s="85"/>
      <c r="S875" s="85"/>
      <c r="T875" s="85"/>
      <c r="U875" s="9">
        <v>4</v>
      </c>
      <c r="V875" s="9">
        <v>1</v>
      </c>
      <c r="W875" s="79">
        <v>4</v>
      </c>
      <c r="X875" s="60"/>
      <c r="Y875" s="9">
        <v>1</v>
      </c>
      <c r="Z875" s="9">
        <v>1</v>
      </c>
      <c r="AA875" s="10"/>
      <c r="AB875" s="80"/>
      <c r="AC875" s="60"/>
    </row>
    <row r="876" spans="3:29" ht="12.75" hidden="1" outlineLevel="2" collapsed="1">
      <c r="C876" s="64"/>
      <c r="D876" s="64"/>
      <c r="E876" s="86"/>
      <c r="F876" s="87"/>
      <c r="G876" s="87"/>
      <c r="H876" s="87"/>
      <c r="I876" s="87"/>
      <c r="J876" s="87"/>
      <c r="K876" s="86"/>
      <c r="L876" s="86"/>
      <c r="M876" s="91" t="s">
        <v>32</v>
      </c>
      <c r="N876" s="85"/>
      <c r="O876" s="85"/>
      <c r="P876" s="85"/>
      <c r="Q876" s="85"/>
      <c r="R876" s="85"/>
      <c r="S876" s="85"/>
      <c r="T876" s="85"/>
      <c r="U876" s="11">
        <v>4</v>
      </c>
      <c r="V876" s="11">
        <v>1</v>
      </c>
      <c r="W876" s="81">
        <v>4</v>
      </c>
      <c r="X876" s="60"/>
      <c r="Y876" s="12"/>
      <c r="Z876" s="12"/>
      <c r="AA876" s="12"/>
      <c r="AB876" s="82"/>
      <c r="AC876" s="60"/>
    </row>
    <row r="877" spans="3:29" ht="12.75" hidden="1" outlineLevel="2" collapsed="1">
      <c r="C877" s="64"/>
      <c r="D877" s="64"/>
      <c r="E877" s="86"/>
      <c r="F877" s="87"/>
      <c r="G877" s="87"/>
      <c r="H877" s="87"/>
      <c r="I877" s="87"/>
      <c r="J877" s="87"/>
      <c r="K877" s="86"/>
      <c r="L877" s="86"/>
      <c r="M877" s="91" t="s">
        <v>284</v>
      </c>
      <c r="N877" s="85"/>
      <c r="O877" s="85"/>
      <c r="P877" s="85"/>
      <c r="Q877" s="85"/>
      <c r="R877" s="85"/>
      <c r="S877" s="85"/>
      <c r="T877" s="85"/>
      <c r="U877" s="12"/>
      <c r="V877" s="12"/>
      <c r="W877" s="82"/>
      <c r="X877" s="60"/>
      <c r="Y877" s="11">
        <v>1</v>
      </c>
      <c r="Z877" s="11">
        <v>1</v>
      </c>
      <c r="AA877" s="12"/>
      <c r="AB877" s="82"/>
      <c r="AC877" s="60"/>
    </row>
    <row r="878" spans="3:29" ht="12.75" hidden="1" outlineLevel="2">
      <c r="C878" s="64"/>
      <c r="D878" s="64"/>
      <c r="E878" s="86"/>
      <c r="F878" s="87"/>
      <c r="G878" s="87"/>
      <c r="H878" s="87"/>
      <c r="I878" s="87"/>
      <c r="J878" s="87"/>
      <c r="K878" s="86"/>
      <c r="L878" s="91" t="s">
        <v>209</v>
      </c>
      <c r="M878" s="91" t="s">
        <v>210</v>
      </c>
      <c r="N878" s="85"/>
      <c r="O878" s="85"/>
      <c r="P878" s="85"/>
      <c r="Q878" s="85"/>
      <c r="R878" s="85"/>
      <c r="S878" s="85"/>
      <c r="T878" s="85"/>
      <c r="U878" s="9">
        <v>3</v>
      </c>
      <c r="V878" s="9">
        <v>1</v>
      </c>
      <c r="W878" s="79">
        <v>3</v>
      </c>
      <c r="X878" s="60"/>
      <c r="Y878" s="9">
        <v>2</v>
      </c>
      <c r="Z878" s="10"/>
      <c r="AA878" s="10"/>
      <c r="AB878" s="80"/>
      <c r="AC878" s="60"/>
    </row>
    <row r="879" spans="3:29" ht="12.75" hidden="1" outlineLevel="2" collapsed="1">
      <c r="C879" s="64"/>
      <c r="D879" s="64"/>
      <c r="E879" s="86"/>
      <c r="F879" s="87"/>
      <c r="G879" s="87"/>
      <c r="H879" s="87"/>
      <c r="I879" s="87"/>
      <c r="J879" s="87"/>
      <c r="K879" s="86"/>
      <c r="L879" s="86"/>
      <c r="M879" s="91" t="s">
        <v>32</v>
      </c>
      <c r="N879" s="85"/>
      <c r="O879" s="85"/>
      <c r="P879" s="85"/>
      <c r="Q879" s="85"/>
      <c r="R879" s="85"/>
      <c r="S879" s="85"/>
      <c r="T879" s="85"/>
      <c r="U879" s="11">
        <v>3</v>
      </c>
      <c r="V879" s="11">
        <v>1</v>
      </c>
      <c r="W879" s="81">
        <v>2</v>
      </c>
      <c r="X879" s="60"/>
      <c r="Y879" s="12"/>
      <c r="Z879" s="12"/>
      <c r="AA879" s="12"/>
      <c r="AB879" s="82"/>
      <c r="AC879" s="60"/>
    </row>
    <row r="880" spans="3:29" ht="12.75" hidden="1" outlineLevel="2" collapsed="1">
      <c r="C880" s="64"/>
      <c r="D880" s="64"/>
      <c r="E880" s="86"/>
      <c r="F880" s="87"/>
      <c r="G880" s="87"/>
      <c r="H880" s="87"/>
      <c r="I880" s="87"/>
      <c r="J880" s="87"/>
      <c r="K880" s="86"/>
      <c r="L880" s="86"/>
      <c r="M880" s="91" t="s">
        <v>284</v>
      </c>
      <c r="N880" s="85"/>
      <c r="O880" s="85"/>
      <c r="P880" s="85"/>
      <c r="Q880" s="85"/>
      <c r="R880" s="85"/>
      <c r="S880" s="85"/>
      <c r="T880" s="85"/>
      <c r="U880" s="12"/>
      <c r="V880" s="12"/>
      <c r="W880" s="81">
        <v>1</v>
      </c>
      <c r="X880" s="60"/>
      <c r="Y880" s="11">
        <v>2</v>
      </c>
      <c r="Z880" s="12"/>
      <c r="AA880" s="12"/>
      <c r="AB880" s="82"/>
      <c r="AC880" s="60"/>
    </row>
    <row r="881" spans="3:29" ht="12.75" hidden="1" outlineLevel="2">
      <c r="C881" s="64"/>
      <c r="D881" s="64"/>
      <c r="E881" s="86"/>
      <c r="F881" s="87"/>
      <c r="G881" s="87"/>
      <c r="H881" s="87"/>
      <c r="I881" s="87"/>
      <c r="J881" s="87"/>
      <c r="K881" s="86"/>
      <c r="L881" s="91" t="s">
        <v>103</v>
      </c>
      <c r="M881" s="91" t="s">
        <v>104</v>
      </c>
      <c r="N881" s="85"/>
      <c r="O881" s="85"/>
      <c r="P881" s="85"/>
      <c r="Q881" s="85"/>
      <c r="R881" s="85"/>
      <c r="S881" s="85"/>
      <c r="T881" s="85"/>
      <c r="U881" s="9">
        <v>2</v>
      </c>
      <c r="V881" s="9">
        <v>4</v>
      </c>
      <c r="W881" s="79">
        <v>3</v>
      </c>
      <c r="X881" s="60"/>
      <c r="Y881" s="9">
        <v>2</v>
      </c>
      <c r="Z881" s="9">
        <v>1</v>
      </c>
      <c r="AA881" s="10"/>
      <c r="AB881" s="80"/>
      <c r="AC881" s="60"/>
    </row>
    <row r="882" spans="3:29" ht="12.75" hidden="1" outlineLevel="2" collapsed="1">
      <c r="C882" s="64"/>
      <c r="D882" s="64"/>
      <c r="E882" s="86"/>
      <c r="F882" s="87"/>
      <c r="G882" s="87"/>
      <c r="H882" s="87"/>
      <c r="I882" s="87"/>
      <c r="J882" s="87"/>
      <c r="K882" s="86"/>
      <c r="L882" s="86"/>
      <c r="M882" s="91" t="s">
        <v>32</v>
      </c>
      <c r="N882" s="85"/>
      <c r="O882" s="85"/>
      <c r="P882" s="85"/>
      <c r="Q882" s="85"/>
      <c r="R882" s="85"/>
      <c r="S882" s="85"/>
      <c r="T882" s="85"/>
      <c r="U882" s="11">
        <v>2</v>
      </c>
      <c r="V882" s="11">
        <v>4</v>
      </c>
      <c r="W882" s="81">
        <v>3</v>
      </c>
      <c r="X882" s="60"/>
      <c r="Y882" s="12"/>
      <c r="Z882" s="12"/>
      <c r="AA882" s="12"/>
      <c r="AB882" s="82"/>
      <c r="AC882" s="60"/>
    </row>
    <row r="883" spans="3:29" ht="12.75" hidden="1" outlineLevel="2" collapsed="1">
      <c r="C883" s="64"/>
      <c r="D883" s="64"/>
      <c r="E883" s="86"/>
      <c r="F883" s="87"/>
      <c r="G883" s="87"/>
      <c r="H883" s="87"/>
      <c r="I883" s="87"/>
      <c r="J883" s="87"/>
      <c r="K883" s="86"/>
      <c r="L883" s="86"/>
      <c r="M883" s="91" t="s">
        <v>284</v>
      </c>
      <c r="N883" s="85"/>
      <c r="O883" s="85"/>
      <c r="P883" s="85"/>
      <c r="Q883" s="85"/>
      <c r="R883" s="85"/>
      <c r="S883" s="85"/>
      <c r="T883" s="85"/>
      <c r="U883" s="12"/>
      <c r="V883" s="12"/>
      <c r="W883" s="82"/>
      <c r="X883" s="60"/>
      <c r="Y883" s="11">
        <v>2</v>
      </c>
      <c r="Z883" s="11">
        <v>1</v>
      </c>
      <c r="AA883" s="12"/>
      <c r="AB883" s="82"/>
      <c r="AC883" s="60"/>
    </row>
    <row r="884" spans="3:29" ht="12.75" hidden="1" outlineLevel="2">
      <c r="C884" s="64"/>
      <c r="D884" s="64"/>
      <c r="E884" s="86"/>
      <c r="F884" s="87"/>
      <c r="G884" s="87"/>
      <c r="H884" s="87"/>
      <c r="I884" s="87"/>
      <c r="J884" s="87"/>
      <c r="K884" s="86"/>
      <c r="L884" s="91" t="s">
        <v>105</v>
      </c>
      <c r="M884" s="91" t="s">
        <v>106</v>
      </c>
      <c r="N884" s="85"/>
      <c r="O884" s="85"/>
      <c r="P884" s="85"/>
      <c r="Q884" s="85"/>
      <c r="R884" s="85"/>
      <c r="S884" s="85"/>
      <c r="T884" s="85"/>
      <c r="U884" s="9">
        <v>1</v>
      </c>
      <c r="V884" s="10"/>
      <c r="W884" s="80"/>
      <c r="X884" s="60"/>
      <c r="Y884" s="10"/>
      <c r="Z884" s="10"/>
      <c r="AA884" s="10"/>
      <c r="AB884" s="80"/>
      <c r="AC884" s="60"/>
    </row>
    <row r="885" spans="3:29" ht="12.75" hidden="1" outlineLevel="2" collapsed="1">
      <c r="C885" s="64"/>
      <c r="D885" s="64"/>
      <c r="E885" s="86"/>
      <c r="F885" s="87"/>
      <c r="G885" s="87"/>
      <c r="H885" s="87"/>
      <c r="I885" s="87"/>
      <c r="J885" s="87"/>
      <c r="K885" s="86"/>
      <c r="L885" s="86"/>
      <c r="M885" s="91" t="s">
        <v>32</v>
      </c>
      <c r="N885" s="85"/>
      <c r="O885" s="85"/>
      <c r="P885" s="85"/>
      <c r="Q885" s="85"/>
      <c r="R885" s="85"/>
      <c r="S885" s="85"/>
      <c r="T885" s="85"/>
      <c r="U885" s="11">
        <v>1</v>
      </c>
      <c r="V885" s="12"/>
      <c r="W885" s="82"/>
      <c r="X885" s="60"/>
      <c r="Y885" s="12"/>
      <c r="Z885" s="12"/>
      <c r="AA885" s="12"/>
      <c r="AB885" s="82"/>
      <c r="AC885" s="60"/>
    </row>
    <row r="886" spans="3:29" ht="12.75" hidden="1" outlineLevel="2">
      <c r="C886" s="64"/>
      <c r="D886" s="64"/>
      <c r="E886" s="86"/>
      <c r="F886" s="87"/>
      <c r="G886" s="87"/>
      <c r="H886" s="87"/>
      <c r="I886" s="87"/>
      <c r="J886" s="87"/>
      <c r="K886" s="86"/>
      <c r="L886" s="91" t="s">
        <v>107</v>
      </c>
      <c r="M886" s="91" t="s">
        <v>108</v>
      </c>
      <c r="N886" s="85"/>
      <c r="O886" s="85"/>
      <c r="P886" s="85"/>
      <c r="Q886" s="85"/>
      <c r="R886" s="85"/>
      <c r="S886" s="85"/>
      <c r="T886" s="85"/>
      <c r="U886" s="9">
        <v>4</v>
      </c>
      <c r="V886" s="9">
        <v>4</v>
      </c>
      <c r="W886" s="79">
        <v>6</v>
      </c>
      <c r="X886" s="60"/>
      <c r="Y886" s="9">
        <v>6</v>
      </c>
      <c r="Z886" s="9">
        <v>3</v>
      </c>
      <c r="AA886" s="9">
        <v>5</v>
      </c>
      <c r="AB886" s="79">
        <v>4</v>
      </c>
      <c r="AC886" s="60"/>
    </row>
    <row r="887" spans="3:29" ht="12.75" hidden="1" outlineLevel="2" collapsed="1">
      <c r="C887" s="64"/>
      <c r="D887" s="64"/>
      <c r="E887" s="86"/>
      <c r="F887" s="87"/>
      <c r="G887" s="87"/>
      <c r="H887" s="87"/>
      <c r="I887" s="87"/>
      <c r="J887" s="87"/>
      <c r="K887" s="86"/>
      <c r="L887" s="86"/>
      <c r="M887" s="91" t="s">
        <v>32</v>
      </c>
      <c r="N887" s="85"/>
      <c r="O887" s="85"/>
      <c r="P887" s="85"/>
      <c r="Q887" s="85"/>
      <c r="R887" s="85"/>
      <c r="S887" s="85"/>
      <c r="T887" s="85"/>
      <c r="U887" s="11">
        <v>4</v>
      </c>
      <c r="V887" s="11">
        <v>4</v>
      </c>
      <c r="W887" s="81">
        <v>6</v>
      </c>
      <c r="X887" s="60"/>
      <c r="Y887" s="11">
        <v>6</v>
      </c>
      <c r="Z887" s="11">
        <v>3</v>
      </c>
      <c r="AA887" s="11">
        <v>5</v>
      </c>
      <c r="AB887" s="81">
        <v>4</v>
      </c>
      <c r="AC887" s="60"/>
    </row>
    <row r="888" spans="3:29" ht="12.75" hidden="1" outlineLevel="2">
      <c r="C888" s="64"/>
      <c r="D888" s="64"/>
      <c r="E888" s="86"/>
      <c r="F888" s="87"/>
      <c r="G888" s="87"/>
      <c r="H888" s="87"/>
      <c r="I888" s="87"/>
      <c r="J888" s="87"/>
      <c r="K888" s="86"/>
      <c r="L888" s="91" t="s">
        <v>109</v>
      </c>
      <c r="M888" s="91" t="s">
        <v>110</v>
      </c>
      <c r="N888" s="85"/>
      <c r="O888" s="85"/>
      <c r="P888" s="85"/>
      <c r="Q888" s="85"/>
      <c r="R888" s="85"/>
      <c r="S888" s="85"/>
      <c r="T888" s="85"/>
      <c r="U888" s="9">
        <v>4</v>
      </c>
      <c r="V888" s="9">
        <v>8</v>
      </c>
      <c r="W888" s="79">
        <v>5</v>
      </c>
      <c r="X888" s="60"/>
      <c r="Y888" s="9">
        <v>6</v>
      </c>
      <c r="Z888" s="9">
        <v>6</v>
      </c>
      <c r="AA888" s="9">
        <v>5</v>
      </c>
      <c r="AB888" s="79">
        <v>4</v>
      </c>
      <c r="AC888" s="60"/>
    </row>
    <row r="889" spans="3:29" ht="12.75" hidden="1" outlineLevel="2" collapsed="1">
      <c r="C889" s="64"/>
      <c r="D889" s="64"/>
      <c r="E889" s="86"/>
      <c r="F889" s="87"/>
      <c r="G889" s="87"/>
      <c r="H889" s="87"/>
      <c r="I889" s="87"/>
      <c r="J889" s="87"/>
      <c r="K889" s="86"/>
      <c r="L889" s="86"/>
      <c r="M889" s="91" t="s">
        <v>32</v>
      </c>
      <c r="N889" s="85"/>
      <c r="O889" s="85"/>
      <c r="P889" s="85"/>
      <c r="Q889" s="85"/>
      <c r="R889" s="85"/>
      <c r="S889" s="85"/>
      <c r="T889" s="85"/>
      <c r="U889" s="11">
        <v>4</v>
      </c>
      <c r="V889" s="11">
        <v>8</v>
      </c>
      <c r="W889" s="81">
        <v>5</v>
      </c>
      <c r="X889" s="60"/>
      <c r="Y889" s="11">
        <v>6</v>
      </c>
      <c r="Z889" s="11">
        <v>6</v>
      </c>
      <c r="AA889" s="11">
        <v>5</v>
      </c>
      <c r="AB889" s="81">
        <v>4</v>
      </c>
      <c r="AC889" s="60"/>
    </row>
    <row r="890" spans="3:29" ht="12.75" hidden="1" outlineLevel="2">
      <c r="C890" s="64"/>
      <c r="D890" s="64"/>
      <c r="E890" s="86"/>
      <c r="F890" s="87"/>
      <c r="G890" s="87"/>
      <c r="H890" s="87"/>
      <c r="I890" s="87"/>
      <c r="J890" s="87"/>
      <c r="K890" s="86"/>
      <c r="L890" s="91" t="s">
        <v>111</v>
      </c>
      <c r="M890" s="91" t="s">
        <v>112</v>
      </c>
      <c r="N890" s="85"/>
      <c r="O890" s="85"/>
      <c r="P890" s="85"/>
      <c r="Q890" s="85"/>
      <c r="R890" s="85"/>
      <c r="S890" s="85"/>
      <c r="T890" s="85"/>
      <c r="U890" s="9">
        <v>4</v>
      </c>
      <c r="V890" s="9">
        <v>1</v>
      </c>
      <c r="W890" s="79">
        <v>1</v>
      </c>
      <c r="X890" s="60"/>
      <c r="Y890" s="9">
        <v>1</v>
      </c>
      <c r="Z890" s="9">
        <v>2</v>
      </c>
      <c r="AA890" s="10"/>
      <c r="AB890" s="80"/>
      <c r="AC890" s="60"/>
    </row>
    <row r="891" spans="3:29" ht="12.75" hidden="1" outlineLevel="2" collapsed="1">
      <c r="C891" s="64"/>
      <c r="D891" s="64"/>
      <c r="E891" s="86"/>
      <c r="F891" s="87"/>
      <c r="G891" s="87"/>
      <c r="H891" s="87"/>
      <c r="I891" s="87"/>
      <c r="J891" s="87"/>
      <c r="K891" s="86"/>
      <c r="L891" s="86"/>
      <c r="M891" s="91" t="s">
        <v>32</v>
      </c>
      <c r="N891" s="85"/>
      <c r="O891" s="85"/>
      <c r="P891" s="85"/>
      <c r="Q891" s="85"/>
      <c r="R891" s="85"/>
      <c r="S891" s="85"/>
      <c r="T891" s="85"/>
      <c r="U891" s="11">
        <v>4</v>
      </c>
      <c r="V891" s="11">
        <v>1</v>
      </c>
      <c r="W891" s="81">
        <v>1</v>
      </c>
      <c r="X891" s="60"/>
      <c r="Y891" s="11">
        <v>1</v>
      </c>
      <c r="Z891" s="11">
        <v>2</v>
      </c>
      <c r="AA891" s="12"/>
      <c r="AB891" s="82"/>
      <c r="AC891" s="60"/>
    </row>
    <row r="892" spans="3:29" ht="12.75" hidden="1" outlineLevel="2">
      <c r="C892" s="64"/>
      <c r="D892" s="64"/>
      <c r="E892" s="86"/>
      <c r="F892" s="87"/>
      <c r="G892" s="87"/>
      <c r="H892" s="87"/>
      <c r="I892" s="87"/>
      <c r="J892" s="87"/>
      <c r="K892" s="86"/>
      <c r="L892" s="91" t="s">
        <v>113</v>
      </c>
      <c r="M892" s="91" t="s">
        <v>114</v>
      </c>
      <c r="N892" s="85"/>
      <c r="O892" s="85"/>
      <c r="P892" s="85"/>
      <c r="Q892" s="85"/>
      <c r="R892" s="85"/>
      <c r="S892" s="85"/>
      <c r="T892" s="85"/>
      <c r="U892" s="9">
        <v>2</v>
      </c>
      <c r="V892" s="9">
        <v>2</v>
      </c>
      <c r="W892" s="79">
        <v>1</v>
      </c>
      <c r="X892" s="60"/>
      <c r="Y892" s="10"/>
      <c r="Z892" s="10"/>
      <c r="AA892" s="10"/>
      <c r="AB892" s="80"/>
      <c r="AC892" s="60"/>
    </row>
    <row r="893" spans="3:29" ht="12.75" hidden="1" outlineLevel="2" collapsed="1">
      <c r="C893" s="64"/>
      <c r="D893" s="64"/>
      <c r="E893" s="86"/>
      <c r="F893" s="87"/>
      <c r="G893" s="87"/>
      <c r="H893" s="87"/>
      <c r="I893" s="87"/>
      <c r="J893" s="87"/>
      <c r="K893" s="86"/>
      <c r="L893" s="86"/>
      <c r="M893" s="91" t="s">
        <v>32</v>
      </c>
      <c r="N893" s="85"/>
      <c r="O893" s="85"/>
      <c r="P893" s="85"/>
      <c r="Q893" s="85"/>
      <c r="R893" s="85"/>
      <c r="S893" s="85"/>
      <c r="T893" s="85"/>
      <c r="U893" s="11">
        <v>2</v>
      </c>
      <c r="V893" s="11">
        <v>2</v>
      </c>
      <c r="W893" s="81">
        <v>1</v>
      </c>
      <c r="X893" s="60"/>
      <c r="Y893" s="12"/>
      <c r="Z893" s="12"/>
      <c r="AA893" s="12"/>
      <c r="AB893" s="82"/>
      <c r="AC893" s="60"/>
    </row>
    <row r="894" spans="3:29" ht="12.75" hidden="1" outlineLevel="2">
      <c r="C894" s="64"/>
      <c r="D894" s="64"/>
      <c r="E894" s="86"/>
      <c r="F894" s="87"/>
      <c r="G894" s="87"/>
      <c r="H894" s="87"/>
      <c r="I894" s="87"/>
      <c r="J894" s="87"/>
      <c r="K894" s="86"/>
      <c r="L894" s="91" t="s">
        <v>115</v>
      </c>
      <c r="M894" s="91" t="s">
        <v>116</v>
      </c>
      <c r="N894" s="85"/>
      <c r="O894" s="85"/>
      <c r="P894" s="85"/>
      <c r="Q894" s="85"/>
      <c r="R894" s="85"/>
      <c r="S894" s="85"/>
      <c r="T894" s="85"/>
      <c r="U894" s="9">
        <v>11</v>
      </c>
      <c r="V894" s="9">
        <v>8</v>
      </c>
      <c r="W894" s="79">
        <v>4</v>
      </c>
      <c r="X894" s="60"/>
      <c r="Y894" s="9">
        <v>3</v>
      </c>
      <c r="Z894" s="9">
        <v>4</v>
      </c>
      <c r="AA894" s="9">
        <v>1</v>
      </c>
      <c r="AB894" s="80"/>
      <c r="AC894" s="60"/>
    </row>
    <row r="895" spans="3:29" ht="12.75" hidden="1" outlineLevel="2" collapsed="1">
      <c r="C895" s="64"/>
      <c r="D895" s="64"/>
      <c r="E895" s="86"/>
      <c r="F895" s="87"/>
      <c r="G895" s="87"/>
      <c r="H895" s="87"/>
      <c r="I895" s="87"/>
      <c r="J895" s="87"/>
      <c r="K895" s="86"/>
      <c r="L895" s="86"/>
      <c r="M895" s="91" t="s">
        <v>32</v>
      </c>
      <c r="N895" s="85"/>
      <c r="O895" s="85"/>
      <c r="P895" s="85"/>
      <c r="Q895" s="85"/>
      <c r="R895" s="85"/>
      <c r="S895" s="85"/>
      <c r="T895" s="85"/>
      <c r="U895" s="11">
        <v>11</v>
      </c>
      <c r="V895" s="11">
        <v>8</v>
      </c>
      <c r="W895" s="81">
        <v>4</v>
      </c>
      <c r="X895" s="60"/>
      <c r="Y895" s="11">
        <v>3</v>
      </c>
      <c r="Z895" s="11">
        <v>4</v>
      </c>
      <c r="AA895" s="11">
        <v>1</v>
      </c>
      <c r="AB895" s="82"/>
      <c r="AC895" s="60"/>
    </row>
    <row r="896" spans="3:29" ht="12.75" hidden="1" outlineLevel="2">
      <c r="C896" s="64"/>
      <c r="D896" s="64"/>
      <c r="E896" s="86"/>
      <c r="F896" s="87"/>
      <c r="G896" s="87"/>
      <c r="H896" s="87"/>
      <c r="I896" s="87"/>
      <c r="J896" s="87"/>
      <c r="K896" s="86"/>
      <c r="L896" s="91" t="s">
        <v>121</v>
      </c>
      <c r="M896" s="91" t="s">
        <v>122</v>
      </c>
      <c r="N896" s="85"/>
      <c r="O896" s="85"/>
      <c r="P896" s="85"/>
      <c r="Q896" s="85"/>
      <c r="R896" s="85"/>
      <c r="S896" s="85"/>
      <c r="T896" s="85"/>
      <c r="U896" s="9">
        <v>2</v>
      </c>
      <c r="V896" s="9">
        <v>4</v>
      </c>
      <c r="W896" s="79">
        <v>4</v>
      </c>
      <c r="X896" s="60"/>
      <c r="Y896" s="9">
        <v>1</v>
      </c>
      <c r="Z896" s="10"/>
      <c r="AA896" s="9">
        <v>2</v>
      </c>
      <c r="AB896" s="79">
        <v>2</v>
      </c>
      <c r="AC896" s="60"/>
    </row>
    <row r="897" spans="3:29" ht="12.75" hidden="1" outlineLevel="2" collapsed="1">
      <c r="C897" s="64"/>
      <c r="D897" s="64"/>
      <c r="E897" s="86"/>
      <c r="F897" s="87"/>
      <c r="G897" s="87"/>
      <c r="H897" s="87"/>
      <c r="I897" s="87"/>
      <c r="J897" s="87"/>
      <c r="K897" s="86"/>
      <c r="L897" s="86"/>
      <c r="M897" s="91" t="s">
        <v>37</v>
      </c>
      <c r="N897" s="85"/>
      <c r="O897" s="85"/>
      <c r="P897" s="85"/>
      <c r="Q897" s="85"/>
      <c r="R897" s="85"/>
      <c r="S897" s="85"/>
      <c r="T897" s="85"/>
      <c r="U897" s="11">
        <v>2</v>
      </c>
      <c r="V897" s="11">
        <v>4</v>
      </c>
      <c r="W897" s="81">
        <v>4</v>
      </c>
      <c r="X897" s="60"/>
      <c r="Y897" s="11">
        <v>1</v>
      </c>
      <c r="Z897" s="12"/>
      <c r="AA897" s="11">
        <v>2</v>
      </c>
      <c r="AB897" s="81">
        <v>2</v>
      </c>
      <c r="AC897" s="60"/>
    </row>
    <row r="898" spans="3:29" ht="12.75" hidden="1" outlineLevel="2">
      <c r="C898" s="64"/>
      <c r="D898" s="64"/>
      <c r="E898" s="86"/>
      <c r="F898" s="87"/>
      <c r="G898" s="87"/>
      <c r="H898" s="87"/>
      <c r="I898" s="87"/>
      <c r="J898" s="87"/>
      <c r="K898" s="86"/>
      <c r="L898" s="91" t="s">
        <v>123</v>
      </c>
      <c r="M898" s="91" t="s">
        <v>124</v>
      </c>
      <c r="N898" s="85"/>
      <c r="O898" s="85"/>
      <c r="P898" s="85"/>
      <c r="Q898" s="85"/>
      <c r="R898" s="85"/>
      <c r="S898" s="85"/>
      <c r="T898" s="85"/>
      <c r="U898" s="9">
        <v>1</v>
      </c>
      <c r="V898" s="9">
        <v>6</v>
      </c>
      <c r="W898" s="79">
        <v>1</v>
      </c>
      <c r="X898" s="60"/>
      <c r="Y898" s="9">
        <v>2</v>
      </c>
      <c r="Z898" s="9">
        <v>5</v>
      </c>
      <c r="AA898" s="9">
        <v>3</v>
      </c>
      <c r="AB898" s="79">
        <v>1</v>
      </c>
      <c r="AC898" s="60"/>
    </row>
    <row r="899" spans="3:29" ht="12.75" hidden="1" outlineLevel="2" collapsed="1">
      <c r="C899" s="64"/>
      <c r="D899" s="64"/>
      <c r="E899" s="86"/>
      <c r="F899" s="87"/>
      <c r="G899" s="87"/>
      <c r="H899" s="87"/>
      <c r="I899" s="87"/>
      <c r="J899" s="87"/>
      <c r="K899" s="86"/>
      <c r="L899" s="86"/>
      <c r="M899" s="91" t="s">
        <v>37</v>
      </c>
      <c r="N899" s="85"/>
      <c r="O899" s="85"/>
      <c r="P899" s="85"/>
      <c r="Q899" s="85"/>
      <c r="R899" s="85"/>
      <c r="S899" s="85"/>
      <c r="T899" s="85"/>
      <c r="U899" s="11">
        <v>1</v>
      </c>
      <c r="V899" s="11">
        <v>6</v>
      </c>
      <c r="W899" s="81">
        <v>1</v>
      </c>
      <c r="X899" s="60"/>
      <c r="Y899" s="11">
        <v>2</v>
      </c>
      <c r="Z899" s="11">
        <v>5</v>
      </c>
      <c r="AA899" s="11">
        <v>3</v>
      </c>
      <c r="AB899" s="81">
        <v>1</v>
      </c>
      <c r="AC899" s="60"/>
    </row>
    <row r="900" spans="3:29" ht="12.75" hidden="1" outlineLevel="2">
      <c r="C900" s="64"/>
      <c r="D900" s="64"/>
      <c r="E900" s="86"/>
      <c r="F900" s="87"/>
      <c r="G900" s="87"/>
      <c r="H900" s="87"/>
      <c r="I900" s="87"/>
      <c r="J900" s="87"/>
      <c r="K900" s="86"/>
      <c r="L900" s="91" t="s">
        <v>127</v>
      </c>
      <c r="M900" s="91" t="s">
        <v>128</v>
      </c>
      <c r="N900" s="85"/>
      <c r="O900" s="85"/>
      <c r="P900" s="85"/>
      <c r="Q900" s="85"/>
      <c r="R900" s="85"/>
      <c r="S900" s="85"/>
      <c r="T900" s="85"/>
      <c r="U900" s="9">
        <v>3</v>
      </c>
      <c r="V900" s="9">
        <v>5</v>
      </c>
      <c r="W900" s="79">
        <v>7</v>
      </c>
      <c r="X900" s="60"/>
      <c r="Y900" s="9">
        <v>2</v>
      </c>
      <c r="Z900" s="9">
        <v>4</v>
      </c>
      <c r="AA900" s="9">
        <v>4</v>
      </c>
      <c r="AB900" s="79">
        <v>5</v>
      </c>
      <c r="AC900" s="60"/>
    </row>
    <row r="901" spans="3:29" ht="12.75" hidden="1" outlineLevel="2" collapsed="1">
      <c r="C901" s="64"/>
      <c r="D901" s="64"/>
      <c r="E901" s="86"/>
      <c r="F901" s="87"/>
      <c r="G901" s="87"/>
      <c r="H901" s="87"/>
      <c r="I901" s="87"/>
      <c r="J901" s="87"/>
      <c r="K901" s="86"/>
      <c r="L901" s="86"/>
      <c r="M901" s="91" t="s">
        <v>37</v>
      </c>
      <c r="N901" s="85"/>
      <c r="O901" s="85"/>
      <c r="P901" s="85"/>
      <c r="Q901" s="85"/>
      <c r="R901" s="85"/>
      <c r="S901" s="85"/>
      <c r="T901" s="85"/>
      <c r="U901" s="11">
        <v>3</v>
      </c>
      <c r="V901" s="11">
        <v>5</v>
      </c>
      <c r="W901" s="81">
        <v>7</v>
      </c>
      <c r="X901" s="60"/>
      <c r="Y901" s="11">
        <v>2</v>
      </c>
      <c r="Z901" s="11">
        <v>4</v>
      </c>
      <c r="AA901" s="11">
        <v>4</v>
      </c>
      <c r="AB901" s="81">
        <v>5</v>
      </c>
      <c r="AC901" s="60"/>
    </row>
    <row r="902" spans="3:29" ht="12.75" hidden="1" outlineLevel="2">
      <c r="C902" s="64"/>
      <c r="D902" s="64"/>
      <c r="E902" s="86"/>
      <c r="F902" s="87"/>
      <c r="G902" s="87"/>
      <c r="H902" s="87"/>
      <c r="I902" s="87"/>
      <c r="J902" s="87"/>
      <c r="K902" s="86"/>
      <c r="L902" s="91" t="s">
        <v>129</v>
      </c>
      <c r="M902" s="91" t="s">
        <v>130</v>
      </c>
      <c r="N902" s="85"/>
      <c r="O902" s="85"/>
      <c r="P902" s="85"/>
      <c r="Q902" s="85"/>
      <c r="R902" s="85"/>
      <c r="S902" s="85"/>
      <c r="T902" s="85"/>
      <c r="U902" s="9">
        <v>3</v>
      </c>
      <c r="V902" s="9">
        <v>1</v>
      </c>
      <c r="W902" s="80"/>
      <c r="X902" s="60"/>
      <c r="Y902" s="9">
        <v>1</v>
      </c>
      <c r="Z902" s="9">
        <v>2</v>
      </c>
      <c r="AA902" s="9">
        <v>3</v>
      </c>
      <c r="AB902" s="79">
        <v>3</v>
      </c>
      <c r="AC902" s="60"/>
    </row>
    <row r="903" spans="3:29" ht="12.75" hidden="1" outlineLevel="2" collapsed="1">
      <c r="C903" s="64"/>
      <c r="D903" s="64"/>
      <c r="E903" s="86"/>
      <c r="F903" s="87"/>
      <c r="G903" s="87"/>
      <c r="H903" s="87"/>
      <c r="I903" s="87"/>
      <c r="J903" s="87"/>
      <c r="K903" s="86"/>
      <c r="L903" s="86"/>
      <c r="M903" s="91" t="s">
        <v>37</v>
      </c>
      <c r="N903" s="85"/>
      <c r="O903" s="85"/>
      <c r="P903" s="85"/>
      <c r="Q903" s="85"/>
      <c r="R903" s="85"/>
      <c r="S903" s="85"/>
      <c r="T903" s="85"/>
      <c r="U903" s="11">
        <v>3</v>
      </c>
      <c r="V903" s="11">
        <v>1</v>
      </c>
      <c r="W903" s="82"/>
      <c r="X903" s="60"/>
      <c r="Y903" s="11">
        <v>1</v>
      </c>
      <c r="Z903" s="11">
        <v>2</v>
      </c>
      <c r="AA903" s="11">
        <v>3</v>
      </c>
      <c r="AB903" s="81">
        <v>3</v>
      </c>
      <c r="AC903" s="60"/>
    </row>
    <row r="904" spans="3:29" ht="12.75" hidden="1" outlineLevel="2">
      <c r="C904" s="64"/>
      <c r="D904" s="64"/>
      <c r="E904" s="86"/>
      <c r="F904" s="87"/>
      <c r="G904" s="87"/>
      <c r="H904" s="87"/>
      <c r="I904" s="87"/>
      <c r="J904" s="87"/>
      <c r="K904" s="86"/>
      <c r="L904" s="91" t="s">
        <v>131</v>
      </c>
      <c r="M904" s="91" t="s">
        <v>132</v>
      </c>
      <c r="N904" s="85"/>
      <c r="O904" s="85"/>
      <c r="P904" s="85"/>
      <c r="Q904" s="85"/>
      <c r="R904" s="85"/>
      <c r="S904" s="85"/>
      <c r="T904" s="85"/>
      <c r="U904" s="9">
        <v>2</v>
      </c>
      <c r="V904" s="9">
        <v>1</v>
      </c>
      <c r="W904" s="80"/>
      <c r="X904" s="60"/>
      <c r="Y904" s="9">
        <v>1</v>
      </c>
      <c r="Z904" s="10"/>
      <c r="AA904" s="10"/>
      <c r="AB904" s="80"/>
      <c r="AC904" s="60"/>
    </row>
    <row r="905" spans="3:29" ht="12.75" hidden="1" outlineLevel="2" collapsed="1">
      <c r="C905" s="64"/>
      <c r="D905" s="64"/>
      <c r="E905" s="86"/>
      <c r="F905" s="87"/>
      <c r="G905" s="87"/>
      <c r="H905" s="87"/>
      <c r="I905" s="87"/>
      <c r="J905" s="87"/>
      <c r="K905" s="86"/>
      <c r="L905" s="86"/>
      <c r="M905" s="91" t="s">
        <v>37</v>
      </c>
      <c r="N905" s="85"/>
      <c r="O905" s="85"/>
      <c r="P905" s="85"/>
      <c r="Q905" s="85"/>
      <c r="R905" s="85"/>
      <c r="S905" s="85"/>
      <c r="T905" s="85"/>
      <c r="U905" s="11">
        <v>2</v>
      </c>
      <c r="V905" s="11">
        <v>1</v>
      </c>
      <c r="W905" s="82"/>
      <c r="X905" s="60"/>
      <c r="Y905" s="11">
        <v>1</v>
      </c>
      <c r="Z905" s="12"/>
      <c r="AA905" s="12"/>
      <c r="AB905" s="82"/>
      <c r="AC905" s="60"/>
    </row>
    <row r="906" spans="3:29" ht="12.75" hidden="1" outlineLevel="2">
      <c r="C906" s="64"/>
      <c r="D906" s="64"/>
      <c r="E906" s="86"/>
      <c r="F906" s="87"/>
      <c r="G906" s="87"/>
      <c r="H906" s="87"/>
      <c r="I906" s="87"/>
      <c r="J906" s="87"/>
      <c r="K906" s="86"/>
      <c r="L906" s="91" t="s">
        <v>133</v>
      </c>
      <c r="M906" s="91" t="s">
        <v>134</v>
      </c>
      <c r="N906" s="85"/>
      <c r="O906" s="85"/>
      <c r="P906" s="85"/>
      <c r="Q906" s="85"/>
      <c r="R906" s="85"/>
      <c r="S906" s="85"/>
      <c r="T906" s="85"/>
      <c r="U906" s="9">
        <v>3</v>
      </c>
      <c r="V906" s="9">
        <v>1</v>
      </c>
      <c r="W906" s="79">
        <v>3</v>
      </c>
      <c r="X906" s="60"/>
      <c r="Y906" s="10"/>
      <c r="Z906" s="9">
        <v>1</v>
      </c>
      <c r="AA906" s="9">
        <v>2</v>
      </c>
      <c r="AB906" s="79">
        <v>3</v>
      </c>
      <c r="AC906" s="60"/>
    </row>
    <row r="907" spans="3:29" ht="12.75" hidden="1" outlineLevel="2" collapsed="1">
      <c r="C907" s="64"/>
      <c r="D907" s="64"/>
      <c r="E907" s="86"/>
      <c r="F907" s="87"/>
      <c r="G907" s="87"/>
      <c r="H907" s="87"/>
      <c r="I907" s="87"/>
      <c r="J907" s="87"/>
      <c r="K907" s="86"/>
      <c r="L907" s="86"/>
      <c r="M907" s="91" t="s">
        <v>37</v>
      </c>
      <c r="N907" s="85"/>
      <c r="O907" s="85"/>
      <c r="P907" s="85"/>
      <c r="Q907" s="85"/>
      <c r="R907" s="85"/>
      <c r="S907" s="85"/>
      <c r="T907" s="85"/>
      <c r="U907" s="11">
        <v>3</v>
      </c>
      <c r="V907" s="11">
        <v>1</v>
      </c>
      <c r="W907" s="81">
        <v>3</v>
      </c>
      <c r="X907" s="60"/>
      <c r="Y907" s="12"/>
      <c r="Z907" s="11">
        <v>1</v>
      </c>
      <c r="AA907" s="11">
        <v>2</v>
      </c>
      <c r="AB907" s="81">
        <v>3</v>
      </c>
      <c r="AC907" s="60"/>
    </row>
    <row r="908" spans="3:29" ht="12.75" hidden="1" outlineLevel="2">
      <c r="C908" s="64"/>
      <c r="D908" s="64"/>
      <c r="E908" s="86"/>
      <c r="F908" s="87"/>
      <c r="G908" s="87"/>
      <c r="H908" s="87"/>
      <c r="I908" s="87"/>
      <c r="J908" s="87"/>
      <c r="K908" s="86"/>
      <c r="L908" s="91" t="s">
        <v>135</v>
      </c>
      <c r="M908" s="91" t="s">
        <v>136</v>
      </c>
      <c r="N908" s="85"/>
      <c r="O908" s="85"/>
      <c r="P908" s="85"/>
      <c r="Q908" s="85"/>
      <c r="R908" s="85"/>
      <c r="S908" s="85"/>
      <c r="T908" s="85"/>
      <c r="U908" s="9">
        <v>1</v>
      </c>
      <c r="V908" s="9">
        <v>1</v>
      </c>
      <c r="W908" s="80"/>
      <c r="X908" s="60"/>
      <c r="Y908" s="10"/>
      <c r="Z908" s="10"/>
      <c r="AA908" s="10"/>
      <c r="AB908" s="80"/>
      <c r="AC908" s="60"/>
    </row>
    <row r="909" spans="3:29" ht="12.75" hidden="1" outlineLevel="2" collapsed="1">
      <c r="C909" s="64"/>
      <c r="D909" s="64"/>
      <c r="E909" s="86"/>
      <c r="F909" s="87"/>
      <c r="G909" s="87"/>
      <c r="H909" s="87"/>
      <c r="I909" s="87"/>
      <c r="J909" s="87"/>
      <c r="K909" s="86"/>
      <c r="L909" s="86"/>
      <c r="M909" s="91" t="s">
        <v>37</v>
      </c>
      <c r="N909" s="85"/>
      <c r="O909" s="85"/>
      <c r="P909" s="85"/>
      <c r="Q909" s="85"/>
      <c r="R909" s="85"/>
      <c r="S909" s="85"/>
      <c r="T909" s="85"/>
      <c r="U909" s="11">
        <v>1</v>
      </c>
      <c r="V909" s="12"/>
      <c r="W909" s="82"/>
      <c r="X909" s="60"/>
      <c r="Y909" s="12"/>
      <c r="Z909" s="12"/>
      <c r="AA909" s="12"/>
      <c r="AB909" s="82"/>
      <c r="AC909" s="60"/>
    </row>
    <row r="910" spans="3:29" ht="12.75" hidden="1" outlineLevel="2" collapsed="1">
      <c r="C910" s="64"/>
      <c r="D910" s="64"/>
      <c r="E910" s="86"/>
      <c r="F910" s="87"/>
      <c r="G910" s="87"/>
      <c r="H910" s="87"/>
      <c r="I910" s="87"/>
      <c r="J910" s="87"/>
      <c r="K910" s="86"/>
      <c r="L910" s="86"/>
      <c r="M910" s="91" t="s">
        <v>32</v>
      </c>
      <c r="N910" s="85"/>
      <c r="O910" s="85"/>
      <c r="P910" s="85"/>
      <c r="Q910" s="85"/>
      <c r="R910" s="85"/>
      <c r="S910" s="85"/>
      <c r="T910" s="85"/>
      <c r="U910" s="12"/>
      <c r="V910" s="11">
        <v>1</v>
      </c>
      <c r="W910" s="82"/>
      <c r="X910" s="60"/>
      <c r="Y910" s="12"/>
      <c r="Z910" s="12"/>
      <c r="AA910" s="12"/>
      <c r="AB910" s="82"/>
      <c r="AC910" s="60"/>
    </row>
    <row r="911" spans="3:29" ht="12.75" hidden="1" outlineLevel="2">
      <c r="C911" s="64"/>
      <c r="D911" s="64"/>
      <c r="E911" s="86"/>
      <c r="F911" s="87"/>
      <c r="G911" s="87"/>
      <c r="H911" s="87"/>
      <c r="I911" s="87"/>
      <c r="J911" s="87"/>
      <c r="K911" s="86"/>
      <c r="L911" s="91" t="s">
        <v>137</v>
      </c>
      <c r="M911" s="91" t="s">
        <v>138</v>
      </c>
      <c r="N911" s="85"/>
      <c r="O911" s="85"/>
      <c r="P911" s="85"/>
      <c r="Q911" s="85"/>
      <c r="R911" s="85"/>
      <c r="S911" s="85"/>
      <c r="T911" s="85"/>
      <c r="U911" s="9">
        <v>2</v>
      </c>
      <c r="V911" s="9">
        <v>1</v>
      </c>
      <c r="W911" s="80"/>
      <c r="X911" s="60"/>
      <c r="Y911" s="9">
        <v>1</v>
      </c>
      <c r="Z911" s="9">
        <v>2</v>
      </c>
      <c r="AA911" s="9">
        <v>1</v>
      </c>
      <c r="AB911" s="79">
        <v>1</v>
      </c>
      <c r="AC911" s="60"/>
    </row>
    <row r="912" spans="3:29" ht="12.75" hidden="1" outlineLevel="2" collapsed="1">
      <c r="C912" s="64"/>
      <c r="D912" s="64"/>
      <c r="E912" s="86"/>
      <c r="F912" s="87"/>
      <c r="G912" s="87"/>
      <c r="H912" s="87"/>
      <c r="I912" s="87"/>
      <c r="J912" s="87"/>
      <c r="K912" s="86"/>
      <c r="L912" s="86"/>
      <c r="M912" s="91" t="s">
        <v>37</v>
      </c>
      <c r="N912" s="85"/>
      <c r="O912" s="85"/>
      <c r="P912" s="85"/>
      <c r="Q912" s="85"/>
      <c r="R912" s="85"/>
      <c r="S912" s="85"/>
      <c r="T912" s="85"/>
      <c r="U912" s="11">
        <v>2</v>
      </c>
      <c r="V912" s="11">
        <v>1</v>
      </c>
      <c r="W912" s="82"/>
      <c r="X912" s="60"/>
      <c r="Y912" s="11">
        <v>1</v>
      </c>
      <c r="Z912" s="11">
        <v>2</v>
      </c>
      <c r="AA912" s="11">
        <v>1</v>
      </c>
      <c r="AB912" s="81">
        <v>1</v>
      </c>
      <c r="AC912" s="60"/>
    </row>
    <row r="913" spans="3:29" ht="12.75" hidden="1" outlineLevel="2">
      <c r="C913" s="64"/>
      <c r="D913" s="64"/>
      <c r="E913" s="86"/>
      <c r="F913" s="87"/>
      <c r="G913" s="87"/>
      <c r="H913" s="87"/>
      <c r="I913" s="87"/>
      <c r="J913" s="87"/>
      <c r="K913" s="86"/>
      <c r="L913" s="91" t="s">
        <v>143</v>
      </c>
      <c r="M913" s="91" t="s">
        <v>144</v>
      </c>
      <c r="N913" s="85"/>
      <c r="O913" s="85"/>
      <c r="P913" s="85"/>
      <c r="Q913" s="85"/>
      <c r="R913" s="85"/>
      <c r="S913" s="85"/>
      <c r="T913" s="85"/>
      <c r="U913" s="9">
        <v>1</v>
      </c>
      <c r="V913" s="9">
        <v>2</v>
      </c>
      <c r="W913" s="79">
        <v>1</v>
      </c>
      <c r="X913" s="60"/>
      <c r="Y913" s="9">
        <v>1</v>
      </c>
      <c r="Z913" s="10"/>
      <c r="AA913" s="10"/>
      <c r="AB913" s="79">
        <v>1</v>
      </c>
      <c r="AC913" s="60"/>
    </row>
    <row r="914" spans="3:29" ht="12.75" hidden="1" outlineLevel="2" collapsed="1">
      <c r="C914" s="64"/>
      <c r="D914" s="64"/>
      <c r="E914" s="86"/>
      <c r="F914" s="87"/>
      <c r="G914" s="87"/>
      <c r="H914" s="87"/>
      <c r="I914" s="87"/>
      <c r="J914" s="87"/>
      <c r="K914" s="86"/>
      <c r="L914" s="86"/>
      <c r="M914" s="91" t="s">
        <v>37</v>
      </c>
      <c r="N914" s="85"/>
      <c r="O914" s="85"/>
      <c r="P914" s="85"/>
      <c r="Q914" s="85"/>
      <c r="R914" s="85"/>
      <c r="S914" s="85"/>
      <c r="T914" s="85"/>
      <c r="U914" s="11">
        <v>1</v>
      </c>
      <c r="V914" s="11">
        <v>2</v>
      </c>
      <c r="W914" s="81">
        <v>1</v>
      </c>
      <c r="X914" s="60"/>
      <c r="Y914" s="11">
        <v>1</v>
      </c>
      <c r="Z914" s="12"/>
      <c r="AA914" s="12"/>
      <c r="AB914" s="81">
        <v>1</v>
      </c>
      <c r="AC914" s="60"/>
    </row>
    <row r="915" spans="3:29" ht="12.75" hidden="1" outlineLevel="2">
      <c r="C915" s="64"/>
      <c r="D915" s="64"/>
      <c r="E915" s="86"/>
      <c r="F915" s="87"/>
      <c r="G915" s="87"/>
      <c r="H915" s="87"/>
      <c r="I915" s="87"/>
      <c r="J915" s="87"/>
      <c r="K915" s="86"/>
      <c r="L915" s="91" t="s">
        <v>145</v>
      </c>
      <c r="M915" s="91" t="s">
        <v>146</v>
      </c>
      <c r="N915" s="85"/>
      <c r="O915" s="85"/>
      <c r="P915" s="85"/>
      <c r="Q915" s="85"/>
      <c r="R915" s="85"/>
      <c r="S915" s="85"/>
      <c r="T915" s="85"/>
      <c r="U915" s="9">
        <v>3</v>
      </c>
      <c r="V915" s="9">
        <v>4</v>
      </c>
      <c r="W915" s="79">
        <v>2</v>
      </c>
      <c r="X915" s="60"/>
      <c r="Y915" s="9">
        <v>3</v>
      </c>
      <c r="Z915" s="9">
        <v>2</v>
      </c>
      <c r="AA915" s="9">
        <v>2</v>
      </c>
      <c r="AB915" s="79">
        <v>2</v>
      </c>
      <c r="AC915" s="60"/>
    </row>
    <row r="916" spans="3:29" ht="12.75" hidden="1" outlineLevel="2" collapsed="1">
      <c r="C916" s="64"/>
      <c r="D916" s="64"/>
      <c r="E916" s="86"/>
      <c r="F916" s="87"/>
      <c r="G916" s="87"/>
      <c r="H916" s="87"/>
      <c r="I916" s="87"/>
      <c r="J916" s="87"/>
      <c r="K916" s="86"/>
      <c r="L916" s="86"/>
      <c r="M916" s="91" t="s">
        <v>37</v>
      </c>
      <c r="N916" s="85"/>
      <c r="O916" s="85"/>
      <c r="P916" s="85"/>
      <c r="Q916" s="85"/>
      <c r="R916" s="85"/>
      <c r="S916" s="85"/>
      <c r="T916" s="85"/>
      <c r="U916" s="11">
        <v>3</v>
      </c>
      <c r="V916" s="11">
        <v>4</v>
      </c>
      <c r="W916" s="81">
        <v>2</v>
      </c>
      <c r="X916" s="60"/>
      <c r="Y916" s="11">
        <v>3</v>
      </c>
      <c r="Z916" s="11">
        <v>2</v>
      </c>
      <c r="AA916" s="11">
        <v>2</v>
      </c>
      <c r="AB916" s="81">
        <v>2</v>
      </c>
      <c r="AC916" s="60"/>
    </row>
    <row r="917" spans="3:29" ht="12.75" hidden="1" outlineLevel="2">
      <c r="C917" s="64"/>
      <c r="D917" s="64"/>
      <c r="E917" s="86"/>
      <c r="F917" s="87"/>
      <c r="G917" s="87"/>
      <c r="H917" s="87"/>
      <c r="I917" s="87"/>
      <c r="J917" s="87"/>
      <c r="K917" s="86"/>
      <c r="L917" s="91" t="s">
        <v>147</v>
      </c>
      <c r="M917" s="91" t="s">
        <v>148</v>
      </c>
      <c r="N917" s="85"/>
      <c r="O917" s="85"/>
      <c r="P917" s="85"/>
      <c r="Q917" s="85"/>
      <c r="R917" s="85"/>
      <c r="S917" s="85"/>
      <c r="T917" s="85"/>
      <c r="U917" s="9">
        <v>1</v>
      </c>
      <c r="V917" s="9">
        <v>1</v>
      </c>
      <c r="W917" s="79">
        <v>1</v>
      </c>
      <c r="X917" s="60"/>
      <c r="Y917" s="10"/>
      <c r="Z917" s="10"/>
      <c r="AA917" s="10"/>
      <c r="AB917" s="80"/>
      <c r="AC917" s="60"/>
    </row>
    <row r="918" spans="3:29" ht="12.75" hidden="1" outlineLevel="2" collapsed="1">
      <c r="C918" s="64"/>
      <c r="D918" s="64"/>
      <c r="E918" s="86"/>
      <c r="F918" s="87"/>
      <c r="G918" s="87"/>
      <c r="H918" s="87"/>
      <c r="I918" s="87"/>
      <c r="J918" s="87"/>
      <c r="K918" s="86"/>
      <c r="L918" s="86"/>
      <c r="M918" s="91" t="s">
        <v>37</v>
      </c>
      <c r="N918" s="85"/>
      <c r="O918" s="85"/>
      <c r="P918" s="85"/>
      <c r="Q918" s="85"/>
      <c r="R918" s="85"/>
      <c r="S918" s="85"/>
      <c r="T918" s="85"/>
      <c r="U918" s="11">
        <v>1</v>
      </c>
      <c r="V918" s="11">
        <v>1</v>
      </c>
      <c r="W918" s="81">
        <v>1</v>
      </c>
      <c r="X918" s="60"/>
      <c r="Y918" s="12"/>
      <c r="Z918" s="12"/>
      <c r="AA918" s="12"/>
      <c r="AB918" s="82"/>
      <c r="AC918" s="60"/>
    </row>
    <row r="919" spans="3:29" ht="12.75" hidden="1" outlineLevel="2">
      <c r="C919" s="64"/>
      <c r="D919" s="64"/>
      <c r="E919" s="86"/>
      <c r="F919" s="87"/>
      <c r="G919" s="87"/>
      <c r="H919" s="87"/>
      <c r="I919" s="87"/>
      <c r="J919" s="87"/>
      <c r="K919" s="86"/>
      <c r="L919" s="91" t="s">
        <v>149</v>
      </c>
      <c r="M919" s="91" t="s">
        <v>150</v>
      </c>
      <c r="N919" s="85"/>
      <c r="O919" s="85"/>
      <c r="P919" s="85"/>
      <c r="Q919" s="85"/>
      <c r="R919" s="85"/>
      <c r="S919" s="85"/>
      <c r="T919" s="85"/>
      <c r="U919" s="9">
        <v>3</v>
      </c>
      <c r="V919" s="9">
        <v>2</v>
      </c>
      <c r="W919" s="79">
        <v>1</v>
      </c>
      <c r="X919" s="60"/>
      <c r="Y919" s="9">
        <v>1</v>
      </c>
      <c r="Z919" s="10"/>
      <c r="AA919" s="10"/>
      <c r="AB919" s="80"/>
      <c r="AC919" s="60"/>
    </row>
    <row r="920" spans="3:29" ht="12.75" hidden="1" outlineLevel="2" collapsed="1">
      <c r="C920" s="64"/>
      <c r="D920" s="64"/>
      <c r="E920" s="86"/>
      <c r="F920" s="87"/>
      <c r="G920" s="87"/>
      <c r="H920" s="87"/>
      <c r="I920" s="87"/>
      <c r="J920" s="87"/>
      <c r="K920" s="86"/>
      <c r="L920" s="86"/>
      <c r="M920" s="91" t="s">
        <v>37</v>
      </c>
      <c r="N920" s="85"/>
      <c r="O920" s="85"/>
      <c r="P920" s="85"/>
      <c r="Q920" s="85"/>
      <c r="R920" s="85"/>
      <c r="S920" s="85"/>
      <c r="T920" s="85"/>
      <c r="U920" s="11">
        <v>3</v>
      </c>
      <c r="V920" s="11">
        <v>2</v>
      </c>
      <c r="W920" s="81">
        <v>1</v>
      </c>
      <c r="X920" s="60"/>
      <c r="Y920" s="11">
        <v>1</v>
      </c>
      <c r="Z920" s="12"/>
      <c r="AA920" s="12"/>
      <c r="AB920" s="82"/>
      <c r="AC920" s="60"/>
    </row>
    <row r="921" spans="3:29" ht="12.75" hidden="1" outlineLevel="2">
      <c r="C921" s="64"/>
      <c r="D921" s="64"/>
      <c r="E921" s="86"/>
      <c r="F921" s="87"/>
      <c r="G921" s="87"/>
      <c r="H921" s="87"/>
      <c r="I921" s="87"/>
      <c r="J921" s="87"/>
      <c r="K921" s="86"/>
      <c r="L921" s="91" t="s">
        <v>151</v>
      </c>
      <c r="M921" s="91" t="s">
        <v>152</v>
      </c>
      <c r="N921" s="85"/>
      <c r="O921" s="85"/>
      <c r="P921" s="85"/>
      <c r="Q921" s="85"/>
      <c r="R921" s="85"/>
      <c r="S921" s="85"/>
      <c r="T921" s="85"/>
      <c r="U921" s="9">
        <v>5</v>
      </c>
      <c r="V921" s="9">
        <v>4</v>
      </c>
      <c r="W921" s="79">
        <v>8</v>
      </c>
      <c r="X921" s="60"/>
      <c r="Y921" s="9">
        <v>6</v>
      </c>
      <c r="Z921" s="9">
        <v>3</v>
      </c>
      <c r="AA921" s="9">
        <v>2</v>
      </c>
      <c r="AB921" s="79">
        <v>3</v>
      </c>
      <c r="AC921" s="60"/>
    </row>
    <row r="922" spans="3:29" ht="12.75" hidden="1" outlineLevel="2" collapsed="1">
      <c r="C922" s="64"/>
      <c r="D922" s="64"/>
      <c r="E922" s="86"/>
      <c r="F922" s="87"/>
      <c r="G922" s="87"/>
      <c r="H922" s="87"/>
      <c r="I922" s="87"/>
      <c r="J922" s="87"/>
      <c r="K922" s="86"/>
      <c r="L922" s="86"/>
      <c r="M922" s="91" t="s">
        <v>37</v>
      </c>
      <c r="N922" s="85"/>
      <c r="O922" s="85"/>
      <c r="P922" s="85"/>
      <c r="Q922" s="85"/>
      <c r="R922" s="85"/>
      <c r="S922" s="85"/>
      <c r="T922" s="85"/>
      <c r="U922" s="11">
        <v>5</v>
      </c>
      <c r="V922" s="11">
        <v>4</v>
      </c>
      <c r="W922" s="81">
        <v>8</v>
      </c>
      <c r="X922" s="60"/>
      <c r="Y922" s="11">
        <v>6</v>
      </c>
      <c r="Z922" s="11">
        <v>3</v>
      </c>
      <c r="AA922" s="11">
        <v>2</v>
      </c>
      <c r="AB922" s="81">
        <v>3</v>
      </c>
      <c r="AC922" s="60"/>
    </row>
    <row r="923" spans="3:29" ht="12.75" hidden="1" outlineLevel="2">
      <c r="C923" s="64"/>
      <c r="D923" s="64"/>
      <c r="E923" s="86"/>
      <c r="F923" s="87"/>
      <c r="G923" s="87"/>
      <c r="H923" s="87"/>
      <c r="I923" s="87"/>
      <c r="J923" s="87"/>
      <c r="K923" s="86"/>
      <c r="L923" s="91" t="s">
        <v>155</v>
      </c>
      <c r="M923" s="91" t="s">
        <v>156</v>
      </c>
      <c r="N923" s="85"/>
      <c r="O923" s="85"/>
      <c r="P923" s="85"/>
      <c r="Q923" s="85"/>
      <c r="R923" s="85"/>
      <c r="S923" s="85"/>
      <c r="T923" s="85"/>
      <c r="U923" s="9">
        <v>2</v>
      </c>
      <c r="V923" s="9">
        <v>3</v>
      </c>
      <c r="W923" s="79">
        <v>2</v>
      </c>
      <c r="X923" s="60"/>
      <c r="Y923" s="9">
        <v>1</v>
      </c>
      <c r="Z923" s="9">
        <v>2</v>
      </c>
      <c r="AA923" s="10"/>
      <c r="AB923" s="79">
        <v>1</v>
      </c>
      <c r="AC923" s="60"/>
    </row>
    <row r="924" spans="3:29" ht="12.75" hidden="1" outlineLevel="2" collapsed="1">
      <c r="C924" s="64"/>
      <c r="D924" s="64"/>
      <c r="E924" s="86"/>
      <c r="F924" s="87"/>
      <c r="G924" s="87"/>
      <c r="H924" s="87"/>
      <c r="I924" s="87"/>
      <c r="J924" s="87"/>
      <c r="K924" s="86"/>
      <c r="L924" s="86"/>
      <c r="M924" s="91" t="s">
        <v>37</v>
      </c>
      <c r="N924" s="85"/>
      <c r="O924" s="85"/>
      <c r="P924" s="85"/>
      <c r="Q924" s="85"/>
      <c r="R924" s="85"/>
      <c r="S924" s="85"/>
      <c r="T924" s="85"/>
      <c r="U924" s="11">
        <v>2</v>
      </c>
      <c r="V924" s="11">
        <v>3</v>
      </c>
      <c r="W924" s="81">
        <v>2</v>
      </c>
      <c r="X924" s="60"/>
      <c r="Y924" s="11">
        <v>1</v>
      </c>
      <c r="Z924" s="11">
        <v>2</v>
      </c>
      <c r="AA924" s="12"/>
      <c r="AB924" s="81">
        <v>1</v>
      </c>
      <c r="AC924" s="60"/>
    </row>
    <row r="925" spans="3:29" ht="12.75" hidden="1" outlineLevel="2">
      <c r="C925" s="64"/>
      <c r="D925" s="64"/>
      <c r="E925" s="86"/>
      <c r="F925" s="87"/>
      <c r="G925" s="87"/>
      <c r="H925" s="87"/>
      <c r="I925" s="87"/>
      <c r="J925" s="87"/>
      <c r="K925" s="86"/>
      <c r="L925" s="91" t="s">
        <v>157</v>
      </c>
      <c r="M925" s="91" t="s">
        <v>158</v>
      </c>
      <c r="N925" s="85"/>
      <c r="O925" s="85"/>
      <c r="P925" s="85"/>
      <c r="Q925" s="85"/>
      <c r="R925" s="85"/>
      <c r="S925" s="85"/>
      <c r="T925" s="85"/>
      <c r="U925" s="9">
        <v>1</v>
      </c>
      <c r="V925" s="9">
        <v>1</v>
      </c>
      <c r="W925" s="79">
        <v>2</v>
      </c>
      <c r="X925" s="60"/>
      <c r="Y925" s="10"/>
      <c r="Z925" s="10"/>
      <c r="AA925" s="10"/>
      <c r="AB925" s="80"/>
      <c r="AC925" s="60"/>
    </row>
    <row r="926" spans="3:29" ht="12.75" hidden="1" outlineLevel="2" collapsed="1">
      <c r="C926" s="64"/>
      <c r="D926" s="64"/>
      <c r="E926" s="86"/>
      <c r="F926" s="87"/>
      <c r="G926" s="87"/>
      <c r="H926" s="87"/>
      <c r="I926" s="87"/>
      <c r="J926" s="87"/>
      <c r="K926" s="86"/>
      <c r="L926" s="86"/>
      <c r="M926" s="91" t="s">
        <v>37</v>
      </c>
      <c r="N926" s="85"/>
      <c r="O926" s="85"/>
      <c r="P926" s="85"/>
      <c r="Q926" s="85"/>
      <c r="R926" s="85"/>
      <c r="S926" s="85"/>
      <c r="T926" s="85"/>
      <c r="U926" s="11">
        <v>1</v>
      </c>
      <c r="V926" s="11">
        <v>1</v>
      </c>
      <c r="W926" s="81">
        <v>2</v>
      </c>
      <c r="X926" s="60"/>
      <c r="Y926" s="12"/>
      <c r="Z926" s="12"/>
      <c r="AA926" s="12"/>
      <c r="AB926" s="82"/>
      <c r="AC926" s="60"/>
    </row>
    <row r="927" spans="3:29" ht="12.75" hidden="1" outlineLevel="2">
      <c r="C927" s="64"/>
      <c r="D927" s="64"/>
      <c r="E927" s="86"/>
      <c r="F927" s="87"/>
      <c r="G927" s="87"/>
      <c r="H927" s="87"/>
      <c r="I927" s="87"/>
      <c r="J927" s="87"/>
      <c r="K927" s="86"/>
      <c r="L927" s="91" t="s">
        <v>159</v>
      </c>
      <c r="M927" s="92" t="s">
        <v>160</v>
      </c>
      <c r="N927" s="85"/>
      <c r="O927" s="85"/>
      <c r="P927" s="85"/>
      <c r="Q927" s="85"/>
      <c r="R927" s="85"/>
      <c r="S927" s="85"/>
      <c r="T927" s="85"/>
      <c r="U927" s="9">
        <v>1</v>
      </c>
      <c r="V927" s="9">
        <v>1</v>
      </c>
      <c r="W927" s="80"/>
      <c r="X927" s="60"/>
      <c r="Y927" s="10"/>
      <c r="Z927" s="10"/>
      <c r="AA927" s="10"/>
      <c r="AB927" s="80"/>
      <c r="AC927" s="60"/>
    </row>
    <row r="928" spans="3:29" ht="12.75" hidden="1" outlineLevel="2" collapsed="1">
      <c r="C928" s="64"/>
      <c r="D928" s="64"/>
      <c r="E928" s="86"/>
      <c r="F928" s="87"/>
      <c r="G928" s="87"/>
      <c r="H928" s="87"/>
      <c r="I928" s="87"/>
      <c r="J928" s="87"/>
      <c r="K928" s="86"/>
      <c r="L928" s="86"/>
      <c r="M928" s="91" t="s">
        <v>302</v>
      </c>
      <c r="N928" s="85"/>
      <c r="O928" s="85"/>
      <c r="P928" s="85"/>
      <c r="Q928" s="85"/>
      <c r="R928" s="85"/>
      <c r="S928" s="85"/>
      <c r="T928" s="85"/>
      <c r="U928" s="11">
        <v>1</v>
      </c>
      <c r="V928" s="11">
        <v>1</v>
      </c>
      <c r="W928" s="82"/>
      <c r="X928" s="60"/>
      <c r="Y928" s="12"/>
      <c r="Z928" s="12"/>
      <c r="AA928" s="12"/>
      <c r="AB928" s="82"/>
      <c r="AC928" s="60"/>
    </row>
    <row r="929" spans="3:29" ht="12.75" hidden="1" outlineLevel="2">
      <c r="C929" s="64"/>
      <c r="D929" s="64"/>
      <c r="E929" s="86"/>
      <c r="F929" s="87"/>
      <c r="G929" s="87"/>
      <c r="H929" s="87"/>
      <c r="I929" s="87"/>
      <c r="J929" s="87"/>
      <c r="K929" s="86"/>
      <c r="L929" s="91" t="s">
        <v>211</v>
      </c>
      <c r="M929" s="91" t="s">
        <v>212</v>
      </c>
      <c r="N929" s="85"/>
      <c r="O929" s="85"/>
      <c r="P929" s="85"/>
      <c r="Q929" s="85"/>
      <c r="R929" s="85"/>
      <c r="S929" s="85"/>
      <c r="T929" s="85"/>
      <c r="U929" s="9">
        <v>5</v>
      </c>
      <c r="V929" s="9">
        <v>5</v>
      </c>
      <c r="W929" s="79">
        <v>3</v>
      </c>
      <c r="X929" s="60"/>
      <c r="Y929" s="9">
        <v>3</v>
      </c>
      <c r="Z929" s="9">
        <v>7</v>
      </c>
      <c r="AA929" s="9">
        <v>7</v>
      </c>
      <c r="AB929" s="79">
        <v>3</v>
      </c>
      <c r="AC929" s="60"/>
    </row>
    <row r="930" spans="3:29" ht="12.75" hidden="1" outlineLevel="2" collapsed="1">
      <c r="C930" s="64"/>
      <c r="D930" s="64"/>
      <c r="E930" s="86"/>
      <c r="F930" s="87"/>
      <c r="G930" s="87"/>
      <c r="H930" s="87"/>
      <c r="I930" s="87"/>
      <c r="J930" s="87"/>
      <c r="K930" s="86"/>
      <c r="L930" s="86"/>
      <c r="M930" s="91" t="s">
        <v>50</v>
      </c>
      <c r="N930" s="85"/>
      <c r="O930" s="85"/>
      <c r="P930" s="85"/>
      <c r="Q930" s="85"/>
      <c r="R930" s="85"/>
      <c r="S930" s="85"/>
      <c r="T930" s="85"/>
      <c r="U930" s="11">
        <v>5</v>
      </c>
      <c r="V930" s="11">
        <v>5</v>
      </c>
      <c r="W930" s="81">
        <v>3</v>
      </c>
      <c r="X930" s="60"/>
      <c r="Y930" s="11">
        <v>3</v>
      </c>
      <c r="Z930" s="11">
        <v>7</v>
      </c>
      <c r="AA930" s="11">
        <v>7</v>
      </c>
      <c r="AB930" s="81">
        <v>3</v>
      </c>
      <c r="AC930" s="60"/>
    </row>
    <row r="931" spans="3:29" ht="12.75" hidden="1" outlineLevel="2">
      <c r="C931" s="64"/>
      <c r="D931" s="64"/>
      <c r="E931" s="86"/>
      <c r="F931" s="87"/>
      <c r="G931" s="87"/>
      <c r="H931" s="87"/>
      <c r="I931" s="87"/>
      <c r="J931" s="87"/>
      <c r="K931" s="86"/>
      <c r="L931" s="91" t="s">
        <v>213</v>
      </c>
      <c r="M931" s="91" t="s">
        <v>214</v>
      </c>
      <c r="N931" s="85"/>
      <c r="O931" s="85"/>
      <c r="P931" s="85"/>
      <c r="Q931" s="85"/>
      <c r="R931" s="85"/>
      <c r="S931" s="85"/>
      <c r="T931" s="85"/>
      <c r="U931" s="9">
        <v>4</v>
      </c>
      <c r="V931" s="9">
        <v>3</v>
      </c>
      <c r="W931" s="79">
        <v>2</v>
      </c>
      <c r="X931" s="60"/>
      <c r="Y931" s="9">
        <v>1</v>
      </c>
      <c r="Z931" s="9">
        <v>5</v>
      </c>
      <c r="AA931" s="9">
        <v>4</v>
      </c>
      <c r="AB931" s="79">
        <v>5</v>
      </c>
      <c r="AC931" s="60"/>
    </row>
    <row r="932" spans="3:29" ht="12.75" hidden="1" outlineLevel="2" collapsed="1">
      <c r="C932" s="64"/>
      <c r="D932" s="64"/>
      <c r="E932" s="86"/>
      <c r="F932" s="87"/>
      <c r="G932" s="87"/>
      <c r="H932" s="87"/>
      <c r="I932" s="87"/>
      <c r="J932" s="87"/>
      <c r="K932" s="86"/>
      <c r="L932" s="86"/>
      <c r="M932" s="91" t="s">
        <v>50</v>
      </c>
      <c r="N932" s="85"/>
      <c r="O932" s="85"/>
      <c r="P932" s="85"/>
      <c r="Q932" s="85"/>
      <c r="R932" s="85"/>
      <c r="S932" s="85"/>
      <c r="T932" s="85"/>
      <c r="U932" s="11">
        <v>4</v>
      </c>
      <c r="V932" s="11">
        <v>3</v>
      </c>
      <c r="W932" s="81">
        <v>2</v>
      </c>
      <c r="X932" s="60"/>
      <c r="Y932" s="11">
        <v>1</v>
      </c>
      <c r="Z932" s="11">
        <v>5</v>
      </c>
      <c r="AA932" s="11">
        <v>4</v>
      </c>
      <c r="AB932" s="81">
        <v>5</v>
      </c>
      <c r="AC932" s="60"/>
    </row>
    <row r="933" spans="3:29" ht="12.75" hidden="1" outlineLevel="2">
      <c r="C933" s="64"/>
      <c r="D933" s="64"/>
      <c r="E933" s="86"/>
      <c r="F933" s="87"/>
      <c r="G933" s="87"/>
      <c r="H933" s="87"/>
      <c r="I933" s="87"/>
      <c r="J933" s="87"/>
      <c r="K933" s="86"/>
      <c r="L933" s="91" t="s">
        <v>163</v>
      </c>
      <c r="M933" s="91" t="s">
        <v>164</v>
      </c>
      <c r="N933" s="85"/>
      <c r="O933" s="85"/>
      <c r="P933" s="85"/>
      <c r="Q933" s="85"/>
      <c r="R933" s="85"/>
      <c r="S933" s="85"/>
      <c r="T933" s="85"/>
      <c r="U933" s="9">
        <v>5</v>
      </c>
      <c r="V933" s="9">
        <v>4</v>
      </c>
      <c r="W933" s="79">
        <v>2</v>
      </c>
      <c r="X933" s="60"/>
      <c r="Y933" s="9">
        <v>3</v>
      </c>
      <c r="Z933" s="9">
        <v>5</v>
      </c>
      <c r="AA933" s="9">
        <v>7</v>
      </c>
      <c r="AB933" s="79">
        <v>3</v>
      </c>
      <c r="AC933" s="60"/>
    </row>
    <row r="934" spans="3:29" ht="12.75" hidden="1" outlineLevel="2" collapsed="1">
      <c r="C934" s="64"/>
      <c r="D934" s="64"/>
      <c r="E934" s="86"/>
      <c r="F934" s="87"/>
      <c r="G934" s="87"/>
      <c r="H934" s="87"/>
      <c r="I934" s="87"/>
      <c r="J934" s="87"/>
      <c r="K934" s="86"/>
      <c r="L934" s="86"/>
      <c r="M934" s="91" t="s">
        <v>50</v>
      </c>
      <c r="N934" s="85"/>
      <c r="O934" s="85"/>
      <c r="P934" s="85"/>
      <c r="Q934" s="85"/>
      <c r="R934" s="85"/>
      <c r="S934" s="85"/>
      <c r="T934" s="85"/>
      <c r="U934" s="11">
        <v>5</v>
      </c>
      <c r="V934" s="11">
        <v>4</v>
      </c>
      <c r="W934" s="81">
        <v>2</v>
      </c>
      <c r="X934" s="60"/>
      <c r="Y934" s="11">
        <v>3</v>
      </c>
      <c r="Z934" s="11">
        <v>5</v>
      </c>
      <c r="AA934" s="11">
        <v>7</v>
      </c>
      <c r="AB934" s="81">
        <v>3</v>
      </c>
      <c r="AC934" s="60"/>
    </row>
    <row r="935" spans="3:29" ht="12.75" hidden="1" outlineLevel="2">
      <c r="C935" s="64"/>
      <c r="D935" s="64"/>
      <c r="E935" s="86"/>
      <c r="F935" s="87"/>
      <c r="G935" s="87"/>
      <c r="H935" s="87"/>
      <c r="I935" s="87"/>
      <c r="J935" s="87"/>
      <c r="K935" s="86"/>
      <c r="L935" s="91" t="s">
        <v>165</v>
      </c>
      <c r="M935" s="91" t="s">
        <v>166</v>
      </c>
      <c r="N935" s="85"/>
      <c r="O935" s="85"/>
      <c r="P935" s="85"/>
      <c r="Q935" s="85"/>
      <c r="R935" s="85"/>
      <c r="S935" s="85"/>
      <c r="T935" s="85"/>
      <c r="U935" s="9">
        <v>3</v>
      </c>
      <c r="V935" s="9">
        <v>8</v>
      </c>
      <c r="W935" s="79">
        <v>6</v>
      </c>
      <c r="X935" s="60"/>
      <c r="Y935" s="9">
        <v>8</v>
      </c>
      <c r="Z935" s="9">
        <v>5</v>
      </c>
      <c r="AA935" s="9">
        <v>4</v>
      </c>
      <c r="AB935" s="79">
        <v>1</v>
      </c>
      <c r="AC935" s="60"/>
    </row>
    <row r="936" spans="3:29" ht="12.75" hidden="1" outlineLevel="2" collapsed="1">
      <c r="C936" s="64"/>
      <c r="D936" s="64"/>
      <c r="E936" s="86"/>
      <c r="F936" s="87"/>
      <c r="G936" s="87"/>
      <c r="H936" s="87"/>
      <c r="I936" s="87"/>
      <c r="J936" s="87"/>
      <c r="K936" s="86"/>
      <c r="L936" s="86"/>
      <c r="M936" s="91" t="s">
        <v>50</v>
      </c>
      <c r="N936" s="85"/>
      <c r="O936" s="85"/>
      <c r="P936" s="85"/>
      <c r="Q936" s="85"/>
      <c r="R936" s="85"/>
      <c r="S936" s="85"/>
      <c r="T936" s="85"/>
      <c r="U936" s="11">
        <v>3</v>
      </c>
      <c r="V936" s="11">
        <v>8</v>
      </c>
      <c r="W936" s="81">
        <v>6</v>
      </c>
      <c r="X936" s="60"/>
      <c r="Y936" s="11">
        <v>8</v>
      </c>
      <c r="Z936" s="11">
        <v>5</v>
      </c>
      <c r="AA936" s="11">
        <v>4</v>
      </c>
      <c r="AB936" s="81">
        <v>1</v>
      </c>
      <c r="AC936" s="60"/>
    </row>
    <row r="937" spans="3:29" ht="12.75" hidden="1" outlineLevel="2">
      <c r="C937" s="64"/>
      <c r="D937" s="64"/>
      <c r="E937" s="86"/>
      <c r="F937" s="87"/>
      <c r="G937" s="87"/>
      <c r="H937" s="87"/>
      <c r="I937" s="87"/>
      <c r="J937" s="87"/>
      <c r="K937" s="86"/>
      <c r="L937" s="91" t="s">
        <v>326</v>
      </c>
      <c r="M937" s="91" t="s">
        <v>327</v>
      </c>
      <c r="N937" s="85"/>
      <c r="O937" s="85"/>
      <c r="P937" s="85"/>
      <c r="Q937" s="85"/>
      <c r="R937" s="85"/>
      <c r="S937" s="85"/>
      <c r="T937" s="85"/>
      <c r="U937" s="9">
        <v>1</v>
      </c>
      <c r="V937" s="10"/>
      <c r="W937" s="80"/>
      <c r="X937" s="60"/>
      <c r="Y937" s="10"/>
      <c r="Z937" s="10"/>
      <c r="AA937" s="10"/>
      <c r="AB937" s="80"/>
      <c r="AC937" s="60"/>
    </row>
    <row r="938" spans="3:29" ht="12.75" hidden="1" outlineLevel="2" collapsed="1">
      <c r="C938" s="64"/>
      <c r="D938" s="64"/>
      <c r="E938" s="86"/>
      <c r="F938" s="87"/>
      <c r="G938" s="87"/>
      <c r="H938" s="87"/>
      <c r="I938" s="87"/>
      <c r="J938" s="87"/>
      <c r="K938" s="86"/>
      <c r="L938" s="86"/>
      <c r="M938" s="91" t="s">
        <v>50</v>
      </c>
      <c r="N938" s="85"/>
      <c r="O938" s="85"/>
      <c r="P938" s="85"/>
      <c r="Q938" s="85"/>
      <c r="R938" s="85"/>
      <c r="S938" s="85"/>
      <c r="T938" s="85"/>
      <c r="U938" s="11">
        <v>1</v>
      </c>
      <c r="V938" s="12"/>
      <c r="W938" s="82"/>
      <c r="X938" s="60"/>
      <c r="Y938" s="12"/>
      <c r="Z938" s="12"/>
      <c r="AA938" s="12"/>
      <c r="AB938" s="82"/>
      <c r="AC938" s="60"/>
    </row>
    <row r="939" spans="3:29" ht="12.75" hidden="1" outlineLevel="2">
      <c r="C939" s="64"/>
      <c r="D939" s="64"/>
      <c r="E939" s="86"/>
      <c r="F939" s="87"/>
      <c r="G939" s="87"/>
      <c r="H939" s="87"/>
      <c r="I939" s="87"/>
      <c r="J939" s="87"/>
      <c r="K939" s="86"/>
      <c r="L939" s="91" t="s">
        <v>167</v>
      </c>
      <c r="M939" s="91" t="s">
        <v>168</v>
      </c>
      <c r="N939" s="85"/>
      <c r="O939" s="85"/>
      <c r="P939" s="85"/>
      <c r="Q939" s="85"/>
      <c r="R939" s="85"/>
      <c r="S939" s="85"/>
      <c r="T939" s="85"/>
      <c r="U939" s="9">
        <v>7</v>
      </c>
      <c r="V939" s="9">
        <v>9</v>
      </c>
      <c r="W939" s="79">
        <v>6</v>
      </c>
      <c r="X939" s="60"/>
      <c r="Y939" s="9">
        <v>5</v>
      </c>
      <c r="Z939" s="9">
        <v>10</v>
      </c>
      <c r="AA939" s="9">
        <v>11</v>
      </c>
      <c r="AB939" s="79">
        <v>10</v>
      </c>
      <c r="AC939" s="60"/>
    </row>
    <row r="940" spans="3:29" ht="12.75" hidden="1" outlineLevel="2" collapsed="1">
      <c r="C940" s="64"/>
      <c r="D940" s="64"/>
      <c r="E940" s="86"/>
      <c r="F940" s="87"/>
      <c r="G940" s="87"/>
      <c r="H940" s="87"/>
      <c r="I940" s="87"/>
      <c r="J940" s="87"/>
      <c r="K940" s="86"/>
      <c r="L940" s="86"/>
      <c r="M940" s="91" t="s">
        <v>50</v>
      </c>
      <c r="N940" s="85"/>
      <c r="O940" s="85"/>
      <c r="P940" s="85"/>
      <c r="Q940" s="85"/>
      <c r="R940" s="85"/>
      <c r="S940" s="85"/>
      <c r="T940" s="85"/>
      <c r="U940" s="11">
        <v>7</v>
      </c>
      <c r="V940" s="11">
        <v>9</v>
      </c>
      <c r="W940" s="81">
        <v>6</v>
      </c>
      <c r="X940" s="60"/>
      <c r="Y940" s="11">
        <v>5</v>
      </c>
      <c r="Z940" s="11">
        <v>10</v>
      </c>
      <c r="AA940" s="11">
        <v>11</v>
      </c>
      <c r="AB940" s="81">
        <v>10</v>
      </c>
      <c r="AC940" s="60"/>
    </row>
    <row r="941" spans="3:29" ht="12.75" hidden="1" outlineLevel="2">
      <c r="C941" s="64"/>
      <c r="D941" s="64"/>
      <c r="E941" s="86"/>
      <c r="F941" s="87"/>
      <c r="G941" s="87"/>
      <c r="H941" s="87"/>
      <c r="I941" s="87"/>
      <c r="J941" s="87"/>
      <c r="K941" s="86"/>
      <c r="L941" s="91" t="s">
        <v>273</v>
      </c>
      <c r="M941" s="91" t="s">
        <v>274</v>
      </c>
      <c r="N941" s="85"/>
      <c r="O941" s="85"/>
      <c r="P941" s="85"/>
      <c r="Q941" s="85"/>
      <c r="R941" s="85"/>
      <c r="S941" s="85"/>
      <c r="T941" s="85"/>
      <c r="U941" s="9">
        <v>1</v>
      </c>
      <c r="V941" s="9">
        <v>1</v>
      </c>
      <c r="W941" s="79">
        <v>1</v>
      </c>
      <c r="X941" s="60"/>
      <c r="Y941" s="9">
        <v>1</v>
      </c>
      <c r="Z941" s="10"/>
      <c r="AA941" s="10"/>
      <c r="AB941" s="80"/>
      <c r="AC941" s="60"/>
    </row>
    <row r="942" spans="3:29" ht="12.75" hidden="1" outlineLevel="2" collapsed="1">
      <c r="C942" s="64"/>
      <c r="D942" s="64"/>
      <c r="E942" s="86"/>
      <c r="F942" s="87"/>
      <c r="G942" s="87"/>
      <c r="H942" s="87"/>
      <c r="I942" s="87"/>
      <c r="J942" s="87"/>
      <c r="K942" s="86"/>
      <c r="L942" s="86"/>
      <c r="M942" s="91" t="s">
        <v>50</v>
      </c>
      <c r="N942" s="85"/>
      <c r="O942" s="85"/>
      <c r="P942" s="85"/>
      <c r="Q942" s="85"/>
      <c r="R942" s="85"/>
      <c r="S942" s="85"/>
      <c r="T942" s="85"/>
      <c r="U942" s="11">
        <v>1</v>
      </c>
      <c r="V942" s="11">
        <v>1</v>
      </c>
      <c r="W942" s="81">
        <v>1</v>
      </c>
      <c r="X942" s="60"/>
      <c r="Y942" s="11">
        <v>1</v>
      </c>
      <c r="Z942" s="12"/>
      <c r="AA942" s="12"/>
      <c r="AB942" s="82"/>
      <c r="AC942" s="60"/>
    </row>
    <row r="943" spans="3:29" ht="12.75" hidden="1" outlineLevel="2">
      <c r="C943" s="64"/>
      <c r="D943" s="64"/>
      <c r="E943" s="86"/>
      <c r="F943" s="87"/>
      <c r="G943" s="87"/>
      <c r="H943" s="87"/>
      <c r="I943" s="87"/>
      <c r="J943" s="87"/>
      <c r="K943" s="86"/>
      <c r="L943" s="91" t="s">
        <v>171</v>
      </c>
      <c r="M943" s="91" t="s">
        <v>172</v>
      </c>
      <c r="N943" s="85"/>
      <c r="O943" s="85"/>
      <c r="P943" s="85"/>
      <c r="Q943" s="85"/>
      <c r="R943" s="85"/>
      <c r="S943" s="85"/>
      <c r="T943" s="85"/>
      <c r="U943" s="9">
        <v>7</v>
      </c>
      <c r="V943" s="9">
        <v>5</v>
      </c>
      <c r="W943" s="79">
        <v>3</v>
      </c>
      <c r="X943" s="60"/>
      <c r="Y943" s="9">
        <v>1</v>
      </c>
      <c r="Z943" s="10"/>
      <c r="AA943" s="10"/>
      <c r="AB943" s="80"/>
      <c r="AC943" s="60"/>
    </row>
    <row r="944" spans="3:29" ht="12.75" hidden="1" outlineLevel="2" collapsed="1">
      <c r="C944" s="64"/>
      <c r="D944" s="64"/>
      <c r="E944" s="86"/>
      <c r="F944" s="87"/>
      <c r="G944" s="87"/>
      <c r="H944" s="87"/>
      <c r="I944" s="87"/>
      <c r="J944" s="87"/>
      <c r="K944" s="86"/>
      <c r="L944" s="86"/>
      <c r="M944" s="91" t="s">
        <v>50</v>
      </c>
      <c r="N944" s="85"/>
      <c r="O944" s="85"/>
      <c r="P944" s="85"/>
      <c r="Q944" s="85"/>
      <c r="R944" s="85"/>
      <c r="S944" s="85"/>
      <c r="T944" s="85"/>
      <c r="U944" s="11">
        <v>7</v>
      </c>
      <c r="V944" s="11">
        <v>5</v>
      </c>
      <c r="W944" s="81">
        <v>3</v>
      </c>
      <c r="X944" s="60"/>
      <c r="Y944" s="11">
        <v>1</v>
      </c>
      <c r="Z944" s="12"/>
      <c r="AA944" s="12"/>
      <c r="AB944" s="82"/>
      <c r="AC944" s="60"/>
    </row>
    <row r="945" spans="3:29" ht="12.75" hidden="1" outlineLevel="2">
      <c r="C945" s="64"/>
      <c r="D945" s="64"/>
      <c r="E945" s="86"/>
      <c r="F945" s="87"/>
      <c r="G945" s="87"/>
      <c r="H945" s="87"/>
      <c r="I945" s="87"/>
      <c r="J945" s="87"/>
      <c r="K945" s="86"/>
      <c r="L945" s="91" t="s">
        <v>59</v>
      </c>
      <c r="M945" s="91" t="s">
        <v>60</v>
      </c>
      <c r="N945" s="85"/>
      <c r="O945" s="85"/>
      <c r="P945" s="85"/>
      <c r="Q945" s="85"/>
      <c r="R945" s="85"/>
      <c r="S945" s="85"/>
      <c r="T945" s="85"/>
      <c r="U945" s="9">
        <v>4</v>
      </c>
      <c r="V945" s="9">
        <v>3</v>
      </c>
      <c r="W945" s="79">
        <v>5</v>
      </c>
      <c r="X945" s="60"/>
      <c r="Y945" s="9">
        <v>1</v>
      </c>
      <c r="Z945" s="10"/>
      <c r="AA945" s="9">
        <v>2</v>
      </c>
      <c r="AB945" s="79">
        <v>1</v>
      </c>
      <c r="AC945" s="60"/>
    </row>
    <row r="946" spans="3:29" ht="12.75" hidden="1" outlineLevel="2" collapsed="1">
      <c r="C946" s="64"/>
      <c r="D946" s="64"/>
      <c r="E946" s="86"/>
      <c r="F946" s="87"/>
      <c r="G946" s="87"/>
      <c r="H946" s="87"/>
      <c r="I946" s="87"/>
      <c r="J946" s="87"/>
      <c r="K946" s="86"/>
      <c r="L946" s="86"/>
      <c r="M946" s="91" t="s">
        <v>54</v>
      </c>
      <c r="N946" s="85"/>
      <c r="O946" s="85"/>
      <c r="P946" s="85"/>
      <c r="Q946" s="85"/>
      <c r="R946" s="85"/>
      <c r="S946" s="85"/>
      <c r="T946" s="85"/>
      <c r="U946" s="11">
        <v>4</v>
      </c>
      <c r="V946" s="11">
        <v>3</v>
      </c>
      <c r="W946" s="81">
        <v>4</v>
      </c>
      <c r="X946" s="60"/>
      <c r="Y946" s="11">
        <v>1</v>
      </c>
      <c r="Z946" s="12"/>
      <c r="AA946" s="12"/>
      <c r="AB946" s="82"/>
      <c r="AC946" s="60"/>
    </row>
    <row r="947" spans="3:29" ht="12.75" hidden="1" outlineLevel="2" collapsed="1">
      <c r="C947" s="64"/>
      <c r="D947" s="64"/>
      <c r="E947" s="86"/>
      <c r="F947" s="87"/>
      <c r="G947" s="87"/>
      <c r="H947" s="87"/>
      <c r="I947" s="87"/>
      <c r="J947" s="87"/>
      <c r="K947" s="86"/>
      <c r="L947" s="86"/>
      <c r="M947" s="91" t="s">
        <v>237</v>
      </c>
      <c r="N947" s="85"/>
      <c r="O947" s="85"/>
      <c r="P947" s="85"/>
      <c r="Q947" s="85"/>
      <c r="R947" s="85"/>
      <c r="S947" s="85"/>
      <c r="T947" s="85"/>
      <c r="U947" s="12"/>
      <c r="V947" s="12"/>
      <c r="W947" s="81">
        <v>1</v>
      </c>
      <c r="X947" s="60"/>
      <c r="Y947" s="12"/>
      <c r="Z947" s="12"/>
      <c r="AA947" s="11">
        <v>2</v>
      </c>
      <c r="AB947" s="81">
        <v>1</v>
      </c>
      <c r="AC947" s="60"/>
    </row>
    <row r="948" spans="3:29" ht="12.75" hidden="1" outlineLevel="2">
      <c r="C948" s="64"/>
      <c r="D948" s="64"/>
      <c r="E948" s="86"/>
      <c r="F948" s="87"/>
      <c r="G948" s="87"/>
      <c r="H948" s="87"/>
      <c r="I948" s="87"/>
      <c r="J948" s="87"/>
      <c r="K948" s="86"/>
      <c r="L948" s="91" t="s">
        <v>183</v>
      </c>
      <c r="M948" s="91" t="s">
        <v>184</v>
      </c>
      <c r="N948" s="85"/>
      <c r="O948" s="85"/>
      <c r="P948" s="85"/>
      <c r="Q948" s="85"/>
      <c r="R948" s="85"/>
      <c r="S948" s="85"/>
      <c r="T948" s="85"/>
      <c r="U948" s="9">
        <v>1</v>
      </c>
      <c r="V948" s="10"/>
      <c r="W948" s="80"/>
      <c r="X948" s="60"/>
      <c r="Y948" s="10"/>
      <c r="Z948" s="10"/>
      <c r="AA948" s="9">
        <v>1</v>
      </c>
      <c r="AB948" s="80"/>
      <c r="AC948" s="60"/>
    </row>
    <row r="949" spans="3:29" ht="12.75" hidden="1" outlineLevel="2" collapsed="1">
      <c r="C949" s="64"/>
      <c r="D949" s="64"/>
      <c r="E949" s="86"/>
      <c r="F949" s="87"/>
      <c r="G949" s="87"/>
      <c r="H949" s="87"/>
      <c r="I949" s="87"/>
      <c r="J949" s="87"/>
      <c r="K949" s="86"/>
      <c r="L949" s="86"/>
      <c r="M949" s="91" t="s">
        <v>54</v>
      </c>
      <c r="N949" s="85"/>
      <c r="O949" s="85"/>
      <c r="P949" s="85"/>
      <c r="Q949" s="85"/>
      <c r="R949" s="85"/>
      <c r="S949" s="85"/>
      <c r="T949" s="85"/>
      <c r="U949" s="11">
        <v>1</v>
      </c>
      <c r="V949" s="12"/>
      <c r="W949" s="82"/>
      <c r="X949" s="60"/>
      <c r="Y949" s="12"/>
      <c r="Z949" s="12"/>
      <c r="AA949" s="12"/>
      <c r="AB949" s="82"/>
      <c r="AC949" s="60"/>
    </row>
    <row r="950" spans="3:29" ht="12.75" hidden="1" outlineLevel="2" collapsed="1">
      <c r="C950" s="64"/>
      <c r="D950" s="64"/>
      <c r="E950" s="86"/>
      <c r="F950" s="87"/>
      <c r="G950" s="87"/>
      <c r="H950" s="87"/>
      <c r="I950" s="87"/>
      <c r="J950" s="87"/>
      <c r="K950" s="86"/>
      <c r="L950" s="86"/>
      <c r="M950" s="91" t="s">
        <v>61</v>
      </c>
      <c r="N950" s="85"/>
      <c r="O950" s="85"/>
      <c r="P950" s="85"/>
      <c r="Q950" s="85"/>
      <c r="R950" s="85"/>
      <c r="S950" s="85"/>
      <c r="T950" s="85"/>
      <c r="U950" s="12"/>
      <c r="V950" s="12"/>
      <c r="W950" s="82"/>
      <c r="X950" s="60"/>
      <c r="Y950" s="12"/>
      <c r="Z950" s="12"/>
      <c r="AA950" s="11">
        <v>1</v>
      </c>
      <c r="AB950" s="82"/>
      <c r="AC950" s="60"/>
    </row>
    <row r="951" spans="3:29" ht="12.75" hidden="1" outlineLevel="2">
      <c r="C951" s="64"/>
      <c r="D951" s="64"/>
      <c r="E951" s="86"/>
      <c r="F951" s="87"/>
      <c r="G951" s="87"/>
      <c r="H951" s="87"/>
      <c r="I951" s="87"/>
      <c r="J951" s="87"/>
      <c r="K951" s="86"/>
      <c r="L951" s="91" t="s">
        <v>185</v>
      </c>
      <c r="M951" s="91" t="s">
        <v>186</v>
      </c>
      <c r="N951" s="85"/>
      <c r="O951" s="85"/>
      <c r="P951" s="85"/>
      <c r="Q951" s="85"/>
      <c r="R951" s="85"/>
      <c r="S951" s="85"/>
      <c r="T951" s="85"/>
      <c r="U951" s="9">
        <v>3</v>
      </c>
      <c r="V951" s="9">
        <v>1</v>
      </c>
      <c r="W951" s="80"/>
      <c r="X951" s="60"/>
      <c r="Y951" s="10"/>
      <c r="Z951" s="10"/>
      <c r="AA951" s="10"/>
      <c r="AB951" s="80"/>
      <c r="AC951" s="60"/>
    </row>
    <row r="952" spans="3:29" ht="12.75" hidden="1" outlineLevel="2" collapsed="1">
      <c r="C952" s="64"/>
      <c r="D952" s="64"/>
      <c r="E952" s="86"/>
      <c r="F952" s="87"/>
      <c r="G952" s="87"/>
      <c r="H952" s="87"/>
      <c r="I952" s="87"/>
      <c r="J952" s="87"/>
      <c r="K952" s="86"/>
      <c r="L952" s="86"/>
      <c r="M952" s="91" t="s">
        <v>54</v>
      </c>
      <c r="N952" s="85"/>
      <c r="O952" s="85"/>
      <c r="P952" s="85"/>
      <c r="Q952" s="85"/>
      <c r="R952" s="85"/>
      <c r="S952" s="85"/>
      <c r="T952" s="85"/>
      <c r="U952" s="11">
        <v>3</v>
      </c>
      <c r="V952" s="11">
        <v>1</v>
      </c>
      <c r="W952" s="82"/>
      <c r="X952" s="60"/>
      <c r="Y952" s="12"/>
      <c r="Z952" s="12"/>
      <c r="AA952" s="12"/>
      <c r="AB952" s="82"/>
      <c r="AC952" s="60"/>
    </row>
    <row r="953" spans="3:29" ht="12.75" hidden="1" outlineLevel="2">
      <c r="C953" s="64"/>
      <c r="D953" s="64"/>
      <c r="E953" s="86"/>
      <c r="F953" s="87"/>
      <c r="G953" s="87"/>
      <c r="H953" s="87"/>
      <c r="I953" s="87"/>
      <c r="J953" s="87"/>
      <c r="K953" s="86"/>
      <c r="L953" s="91" t="s">
        <v>187</v>
      </c>
      <c r="M953" s="91" t="s">
        <v>188</v>
      </c>
      <c r="N953" s="85"/>
      <c r="O953" s="85"/>
      <c r="P953" s="85"/>
      <c r="Q953" s="85"/>
      <c r="R953" s="85"/>
      <c r="S953" s="85"/>
      <c r="T953" s="85"/>
      <c r="U953" s="9">
        <v>1</v>
      </c>
      <c r="V953" s="10"/>
      <c r="W953" s="80"/>
      <c r="X953" s="60"/>
      <c r="Y953" s="10"/>
      <c r="Z953" s="10"/>
      <c r="AA953" s="10"/>
      <c r="AB953" s="80"/>
      <c r="AC953" s="60"/>
    </row>
    <row r="954" spans="3:29" ht="12.75" hidden="1" outlineLevel="2" collapsed="1">
      <c r="C954" s="64"/>
      <c r="D954" s="64"/>
      <c r="E954" s="86"/>
      <c r="F954" s="87"/>
      <c r="G954" s="87"/>
      <c r="H954" s="87"/>
      <c r="I954" s="87"/>
      <c r="J954" s="87"/>
      <c r="K954" s="86"/>
      <c r="L954" s="86"/>
      <c r="M954" s="91" t="s">
        <v>54</v>
      </c>
      <c r="N954" s="85"/>
      <c r="O954" s="85"/>
      <c r="P954" s="85"/>
      <c r="Q954" s="85"/>
      <c r="R954" s="85"/>
      <c r="S954" s="85"/>
      <c r="T954" s="85"/>
      <c r="U954" s="11">
        <v>1</v>
      </c>
      <c r="V954" s="12"/>
      <c r="W954" s="82"/>
      <c r="X954" s="60"/>
      <c r="Y954" s="12"/>
      <c r="Z954" s="12"/>
      <c r="AA954" s="12"/>
      <c r="AB954" s="82"/>
      <c r="AC954" s="60"/>
    </row>
    <row r="955" spans="3:29" ht="12.75" hidden="1" outlineLevel="2">
      <c r="C955" s="64"/>
      <c r="D955" s="64"/>
      <c r="E955" s="86"/>
      <c r="F955" s="87"/>
      <c r="G955" s="87"/>
      <c r="H955" s="87"/>
      <c r="I955" s="87"/>
      <c r="J955" s="87"/>
      <c r="K955" s="86"/>
      <c r="L955" s="91" t="s">
        <v>189</v>
      </c>
      <c r="M955" s="91" t="s">
        <v>190</v>
      </c>
      <c r="N955" s="85"/>
      <c r="O955" s="85"/>
      <c r="P955" s="85"/>
      <c r="Q955" s="85"/>
      <c r="R955" s="85"/>
      <c r="S955" s="85"/>
      <c r="T955" s="85"/>
      <c r="U955" s="9">
        <v>2</v>
      </c>
      <c r="V955" s="9">
        <v>1</v>
      </c>
      <c r="W955" s="79">
        <v>1</v>
      </c>
      <c r="X955" s="60"/>
      <c r="Y955" s="10"/>
      <c r="Z955" s="10"/>
      <c r="AA955" s="10"/>
      <c r="AB955" s="80"/>
      <c r="AC955" s="60"/>
    </row>
    <row r="956" spans="3:29" ht="12.75" hidden="1" outlineLevel="2" collapsed="1">
      <c r="C956" s="64"/>
      <c r="D956" s="64"/>
      <c r="E956" s="86"/>
      <c r="F956" s="87"/>
      <c r="G956" s="87"/>
      <c r="H956" s="87"/>
      <c r="I956" s="87"/>
      <c r="J956" s="87"/>
      <c r="K956" s="86"/>
      <c r="L956" s="86"/>
      <c r="M956" s="91" t="s">
        <v>54</v>
      </c>
      <c r="N956" s="85"/>
      <c r="O956" s="85"/>
      <c r="P956" s="85"/>
      <c r="Q956" s="85"/>
      <c r="R956" s="85"/>
      <c r="S956" s="85"/>
      <c r="T956" s="85"/>
      <c r="U956" s="11">
        <v>2</v>
      </c>
      <c r="V956" s="11">
        <v>1</v>
      </c>
      <c r="W956" s="81">
        <v>1</v>
      </c>
      <c r="X956" s="60"/>
      <c r="Y956" s="12"/>
      <c r="Z956" s="12"/>
      <c r="AA956" s="12"/>
      <c r="AB956" s="82"/>
      <c r="AC956" s="60"/>
    </row>
    <row r="957" spans="3:29" ht="12.75" hidden="1" outlineLevel="2">
      <c r="C957" s="64"/>
      <c r="D957" s="64"/>
      <c r="E957" s="86"/>
      <c r="F957" s="87"/>
      <c r="G957" s="87"/>
      <c r="H957" s="87"/>
      <c r="I957" s="87"/>
      <c r="J957" s="87"/>
      <c r="K957" s="86"/>
      <c r="L957" s="91" t="s">
        <v>191</v>
      </c>
      <c r="M957" s="91" t="s">
        <v>192</v>
      </c>
      <c r="N957" s="85"/>
      <c r="O957" s="85"/>
      <c r="P957" s="85"/>
      <c r="Q957" s="85"/>
      <c r="R957" s="85"/>
      <c r="S957" s="85"/>
      <c r="T957" s="85"/>
      <c r="U957" s="9">
        <v>13</v>
      </c>
      <c r="V957" s="9">
        <v>17</v>
      </c>
      <c r="W957" s="79">
        <v>14</v>
      </c>
      <c r="X957" s="60"/>
      <c r="Y957" s="9">
        <v>15</v>
      </c>
      <c r="Z957" s="9">
        <v>19</v>
      </c>
      <c r="AA957" s="9">
        <v>28</v>
      </c>
      <c r="AB957" s="79">
        <v>27</v>
      </c>
      <c r="AC957" s="60"/>
    </row>
    <row r="958" spans="3:29" ht="12.75" hidden="1" outlineLevel="2" collapsed="1">
      <c r="C958" s="64"/>
      <c r="D958" s="64"/>
      <c r="E958" s="86"/>
      <c r="F958" s="87"/>
      <c r="G958" s="87"/>
      <c r="H958" s="87"/>
      <c r="I958" s="87"/>
      <c r="J958" s="87"/>
      <c r="K958" s="86"/>
      <c r="L958" s="86"/>
      <c r="M958" s="91" t="s">
        <v>54</v>
      </c>
      <c r="N958" s="85"/>
      <c r="O958" s="85"/>
      <c r="P958" s="85"/>
      <c r="Q958" s="85"/>
      <c r="R958" s="85"/>
      <c r="S958" s="85"/>
      <c r="T958" s="85"/>
      <c r="U958" s="11">
        <v>13</v>
      </c>
      <c r="V958" s="11">
        <v>17</v>
      </c>
      <c r="W958" s="81">
        <v>9</v>
      </c>
      <c r="X958" s="60"/>
      <c r="Y958" s="11">
        <v>4</v>
      </c>
      <c r="Z958" s="11">
        <v>1</v>
      </c>
      <c r="AA958" s="12"/>
      <c r="AB958" s="82"/>
      <c r="AC958" s="60"/>
    </row>
    <row r="959" spans="3:29" ht="12.75" hidden="1" outlineLevel="2" collapsed="1">
      <c r="C959" s="64"/>
      <c r="D959" s="64"/>
      <c r="E959" s="86"/>
      <c r="F959" s="87"/>
      <c r="G959" s="87"/>
      <c r="H959" s="87"/>
      <c r="I959" s="87"/>
      <c r="J959" s="87"/>
      <c r="K959" s="86"/>
      <c r="L959" s="86"/>
      <c r="M959" s="91" t="s">
        <v>237</v>
      </c>
      <c r="N959" s="85"/>
      <c r="O959" s="85"/>
      <c r="P959" s="85"/>
      <c r="Q959" s="85"/>
      <c r="R959" s="85"/>
      <c r="S959" s="85"/>
      <c r="T959" s="85"/>
      <c r="U959" s="12"/>
      <c r="V959" s="12"/>
      <c r="W959" s="81">
        <v>5</v>
      </c>
      <c r="X959" s="60"/>
      <c r="Y959" s="11">
        <v>11</v>
      </c>
      <c r="Z959" s="11">
        <v>18</v>
      </c>
      <c r="AA959" s="11">
        <v>28</v>
      </c>
      <c r="AB959" s="81">
        <v>27</v>
      </c>
      <c r="AC959" s="60"/>
    </row>
    <row r="960" spans="3:29" ht="12.75" hidden="1" outlineLevel="2">
      <c r="C960" s="64"/>
      <c r="D960" s="64"/>
      <c r="E960" s="86"/>
      <c r="F960" s="87"/>
      <c r="G960" s="87"/>
      <c r="H960" s="87"/>
      <c r="I960" s="87"/>
      <c r="J960" s="87"/>
      <c r="K960" s="86"/>
      <c r="L960" s="91" t="s">
        <v>193</v>
      </c>
      <c r="M960" s="91" t="s">
        <v>194</v>
      </c>
      <c r="N960" s="85"/>
      <c r="O960" s="85"/>
      <c r="P960" s="85"/>
      <c r="Q960" s="85"/>
      <c r="R960" s="85"/>
      <c r="S960" s="85"/>
      <c r="T960" s="85"/>
      <c r="U960" s="9">
        <v>9</v>
      </c>
      <c r="V960" s="9">
        <v>5</v>
      </c>
      <c r="W960" s="79">
        <v>9</v>
      </c>
      <c r="X960" s="60"/>
      <c r="Y960" s="9">
        <v>8</v>
      </c>
      <c r="Z960" s="9">
        <v>5</v>
      </c>
      <c r="AA960" s="9">
        <v>6</v>
      </c>
      <c r="AB960" s="79">
        <v>4</v>
      </c>
      <c r="AC960" s="60"/>
    </row>
    <row r="961" spans="3:29" ht="12.75" hidden="1" outlineLevel="2" collapsed="1">
      <c r="C961" s="64"/>
      <c r="D961" s="64"/>
      <c r="E961" s="86"/>
      <c r="F961" s="87"/>
      <c r="G961" s="87"/>
      <c r="H961" s="87"/>
      <c r="I961" s="87"/>
      <c r="J961" s="87"/>
      <c r="K961" s="86"/>
      <c r="L961" s="86"/>
      <c r="M961" s="91" t="s">
        <v>54</v>
      </c>
      <c r="N961" s="85"/>
      <c r="O961" s="85"/>
      <c r="P961" s="85"/>
      <c r="Q961" s="85"/>
      <c r="R961" s="85"/>
      <c r="S961" s="85"/>
      <c r="T961" s="85"/>
      <c r="U961" s="11">
        <v>9</v>
      </c>
      <c r="V961" s="11">
        <v>5</v>
      </c>
      <c r="W961" s="81">
        <v>2</v>
      </c>
      <c r="X961" s="60"/>
      <c r="Y961" s="11">
        <v>1</v>
      </c>
      <c r="Z961" s="11">
        <v>1</v>
      </c>
      <c r="AA961" s="12"/>
      <c r="AB961" s="82"/>
      <c r="AC961" s="60"/>
    </row>
    <row r="962" spans="3:29" ht="12.75" hidden="1" outlineLevel="2" collapsed="1">
      <c r="C962" s="64"/>
      <c r="D962" s="64"/>
      <c r="E962" s="86"/>
      <c r="F962" s="87"/>
      <c r="G962" s="87"/>
      <c r="H962" s="87"/>
      <c r="I962" s="87"/>
      <c r="J962" s="87"/>
      <c r="K962" s="86"/>
      <c r="L962" s="86"/>
      <c r="M962" s="91" t="s">
        <v>237</v>
      </c>
      <c r="N962" s="85"/>
      <c r="O962" s="85"/>
      <c r="P962" s="85"/>
      <c r="Q962" s="85"/>
      <c r="R962" s="85"/>
      <c r="S962" s="85"/>
      <c r="T962" s="85"/>
      <c r="U962" s="12"/>
      <c r="V962" s="12"/>
      <c r="W962" s="81">
        <v>7</v>
      </c>
      <c r="X962" s="60"/>
      <c r="Y962" s="11">
        <v>7</v>
      </c>
      <c r="Z962" s="11">
        <v>4</v>
      </c>
      <c r="AA962" s="11">
        <v>6</v>
      </c>
      <c r="AB962" s="81">
        <v>4</v>
      </c>
      <c r="AC962" s="60"/>
    </row>
    <row r="963" spans="3:29" ht="12.75" hidden="1" outlineLevel="2">
      <c r="C963" s="64"/>
      <c r="D963" s="64"/>
      <c r="E963" s="86"/>
      <c r="F963" s="87"/>
      <c r="G963" s="87"/>
      <c r="H963" s="87"/>
      <c r="I963" s="87"/>
      <c r="J963" s="87"/>
      <c r="K963" s="86"/>
      <c r="L963" s="91" t="s">
        <v>195</v>
      </c>
      <c r="M963" s="91" t="s">
        <v>196</v>
      </c>
      <c r="N963" s="85"/>
      <c r="O963" s="85"/>
      <c r="P963" s="85"/>
      <c r="Q963" s="85"/>
      <c r="R963" s="85"/>
      <c r="S963" s="85"/>
      <c r="T963" s="85"/>
      <c r="U963" s="9">
        <v>7</v>
      </c>
      <c r="V963" s="9">
        <v>7</v>
      </c>
      <c r="W963" s="79">
        <v>6</v>
      </c>
      <c r="X963" s="60"/>
      <c r="Y963" s="9">
        <v>8</v>
      </c>
      <c r="Z963" s="9">
        <v>7</v>
      </c>
      <c r="AA963" s="9">
        <v>1</v>
      </c>
      <c r="AB963" s="79">
        <v>4</v>
      </c>
      <c r="AC963" s="60"/>
    </row>
    <row r="964" spans="3:29" ht="12.75" hidden="1" outlineLevel="2" collapsed="1">
      <c r="C964" s="64"/>
      <c r="D964" s="64"/>
      <c r="E964" s="86"/>
      <c r="F964" s="87"/>
      <c r="G964" s="87"/>
      <c r="H964" s="87"/>
      <c r="I964" s="87"/>
      <c r="J964" s="87"/>
      <c r="K964" s="86"/>
      <c r="L964" s="86"/>
      <c r="M964" s="91" t="s">
        <v>81</v>
      </c>
      <c r="N964" s="85"/>
      <c r="O964" s="85"/>
      <c r="P964" s="85"/>
      <c r="Q964" s="85"/>
      <c r="R964" s="85"/>
      <c r="S964" s="85"/>
      <c r="T964" s="85"/>
      <c r="U964" s="11">
        <v>7</v>
      </c>
      <c r="V964" s="11">
        <v>7</v>
      </c>
      <c r="W964" s="81">
        <v>6</v>
      </c>
      <c r="X964" s="60"/>
      <c r="Y964" s="11">
        <v>8</v>
      </c>
      <c r="Z964" s="11">
        <v>7</v>
      </c>
      <c r="AA964" s="11">
        <v>1</v>
      </c>
      <c r="AB964" s="81">
        <v>4</v>
      </c>
      <c r="AC964" s="60"/>
    </row>
    <row r="965" spans="3:29" ht="12.75" hidden="1" outlineLevel="2">
      <c r="C965" s="64"/>
      <c r="D965" s="64"/>
      <c r="E965" s="86"/>
      <c r="F965" s="87"/>
      <c r="G965" s="87"/>
      <c r="H965" s="87"/>
      <c r="I965" s="87"/>
      <c r="J965" s="87"/>
      <c r="K965" s="86"/>
      <c r="L965" s="91" t="s">
        <v>242</v>
      </c>
      <c r="M965" s="91" t="s">
        <v>243</v>
      </c>
      <c r="N965" s="85"/>
      <c r="O965" s="85"/>
      <c r="P965" s="85"/>
      <c r="Q965" s="85"/>
      <c r="R965" s="85"/>
      <c r="S965" s="85"/>
      <c r="T965" s="85"/>
      <c r="U965" s="10"/>
      <c r="V965" s="9">
        <v>1</v>
      </c>
      <c r="W965" s="79">
        <v>1</v>
      </c>
      <c r="X965" s="60"/>
      <c r="Y965" s="9">
        <v>2</v>
      </c>
      <c r="Z965" s="9">
        <v>1</v>
      </c>
      <c r="AA965" s="10"/>
      <c r="AB965" s="79">
        <v>1</v>
      </c>
      <c r="AC965" s="60"/>
    </row>
    <row r="966" spans="3:29" ht="12.75" hidden="1" outlineLevel="2" collapsed="1">
      <c r="C966" s="64"/>
      <c r="D966" s="64"/>
      <c r="E966" s="86"/>
      <c r="F966" s="87"/>
      <c r="G966" s="87"/>
      <c r="H966" s="87"/>
      <c r="I966" s="87"/>
      <c r="J966" s="87"/>
      <c r="K966" s="86"/>
      <c r="L966" s="86"/>
      <c r="M966" s="91" t="s">
        <v>53</v>
      </c>
      <c r="N966" s="85"/>
      <c r="O966" s="85"/>
      <c r="P966" s="85"/>
      <c r="Q966" s="85"/>
      <c r="R966" s="85"/>
      <c r="S966" s="85"/>
      <c r="T966" s="85"/>
      <c r="U966" s="12"/>
      <c r="V966" s="11">
        <v>1</v>
      </c>
      <c r="W966" s="81">
        <v>1</v>
      </c>
      <c r="X966" s="60"/>
      <c r="Y966" s="11">
        <v>2</v>
      </c>
      <c r="Z966" s="11">
        <v>1</v>
      </c>
      <c r="AA966" s="12"/>
      <c r="AB966" s="81">
        <v>1</v>
      </c>
      <c r="AC966" s="60"/>
    </row>
    <row r="967" spans="3:29" ht="12.75" hidden="1" outlineLevel="2">
      <c r="C967" s="64"/>
      <c r="D967" s="64"/>
      <c r="E967" s="86"/>
      <c r="F967" s="87"/>
      <c r="G967" s="87"/>
      <c r="H967" s="87"/>
      <c r="I967" s="87"/>
      <c r="J967" s="87"/>
      <c r="K967" s="86"/>
      <c r="L967" s="91" t="s">
        <v>369</v>
      </c>
      <c r="M967" s="91" t="s">
        <v>370</v>
      </c>
      <c r="N967" s="85"/>
      <c r="O967" s="85"/>
      <c r="P967" s="85"/>
      <c r="Q967" s="85"/>
      <c r="R967" s="85"/>
      <c r="S967" s="85"/>
      <c r="T967" s="85"/>
      <c r="U967" s="10"/>
      <c r="V967" s="9">
        <v>14</v>
      </c>
      <c r="W967" s="79">
        <v>14</v>
      </c>
      <c r="X967" s="60"/>
      <c r="Y967" s="9">
        <v>4</v>
      </c>
      <c r="Z967" s="10"/>
      <c r="AA967" s="10"/>
      <c r="AB967" s="80"/>
      <c r="AC967" s="60"/>
    </row>
    <row r="968" spans="3:29" ht="12.75" hidden="1" outlineLevel="2" collapsed="1">
      <c r="C968" s="64"/>
      <c r="D968" s="64"/>
      <c r="E968" s="86"/>
      <c r="F968" s="87"/>
      <c r="G968" s="87"/>
      <c r="H968" s="87"/>
      <c r="I968" s="87"/>
      <c r="J968" s="87"/>
      <c r="K968" s="86"/>
      <c r="L968" s="86"/>
      <c r="M968" s="91" t="s">
        <v>61</v>
      </c>
      <c r="N968" s="85"/>
      <c r="O968" s="85"/>
      <c r="P968" s="85"/>
      <c r="Q968" s="85"/>
      <c r="R968" s="85"/>
      <c r="S968" s="85"/>
      <c r="T968" s="85"/>
      <c r="U968" s="12"/>
      <c r="V968" s="11">
        <v>14</v>
      </c>
      <c r="W968" s="81">
        <v>14</v>
      </c>
      <c r="X968" s="60"/>
      <c r="Y968" s="11">
        <v>4</v>
      </c>
      <c r="Z968" s="12"/>
      <c r="AA968" s="12"/>
      <c r="AB968" s="82"/>
      <c r="AC968" s="60"/>
    </row>
    <row r="969" spans="3:29" ht="12.75" hidden="1" outlineLevel="2">
      <c r="C969" s="64"/>
      <c r="D969" s="64"/>
      <c r="E969" s="86"/>
      <c r="F969" s="87"/>
      <c r="G969" s="87"/>
      <c r="H969" s="87"/>
      <c r="I969" s="87"/>
      <c r="J969" s="87"/>
      <c r="K969" s="86"/>
      <c r="L969" s="91" t="s">
        <v>307</v>
      </c>
      <c r="M969" s="91" t="s">
        <v>308</v>
      </c>
      <c r="N969" s="85"/>
      <c r="O969" s="85"/>
      <c r="P969" s="85"/>
      <c r="Q969" s="85"/>
      <c r="R969" s="85"/>
      <c r="S969" s="85"/>
      <c r="T969" s="85"/>
      <c r="U969" s="10"/>
      <c r="V969" s="9">
        <v>1</v>
      </c>
      <c r="W969" s="80"/>
      <c r="X969" s="60"/>
      <c r="Y969" s="10"/>
      <c r="Z969" s="10"/>
      <c r="AA969" s="10"/>
      <c r="AB969" s="80"/>
      <c r="AC969" s="60"/>
    </row>
    <row r="970" spans="3:29" ht="12.75" hidden="1" outlineLevel="2" collapsed="1">
      <c r="C970" s="64"/>
      <c r="D970" s="64"/>
      <c r="E970" s="86"/>
      <c r="F970" s="87"/>
      <c r="G970" s="87"/>
      <c r="H970" s="87"/>
      <c r="I970" s="87"/>
      <c r="J970" s="87"/>
      <c r="K970" s="86"/>
      <c r="L970" s="86"/>
      <c r="M970" s="91" t="s">
        <v>86</v>
      </c>
      <c r="N970" s="85"/>
      <c r="O970" s="85"/>
      <c r="P970" s="85"/>
      <c r="Q970" s="85"/>
      <c r="R970" s="85"/>
      <c r="S970" s="85"/>
      <c r="T970" s="85"/>
      <c r="U970" s="12"/>
      <c r="V970" s="11">
        <v>1</v>
      </c>
      <c r="W970" s="82"/>
      <c r="X970" s="60"/>
      <c r="Y970" s="12"/>
      <c r="Z970" s="12"/>
      <c r="AA970" s="12"/>
      <c r="AB970" s="82"/>
      <c r="AC970" s="60"/>
    </row>
    <row r="971" spans="3:29" ht="12.75" hidden="1" outlineLevel="2">
      <c r="C971" s="64"/>
      <c r="D971" s="64"/>
      <c r="E971" s="86"/>
      <c r="F971" s="87"/>
      <c r="G971" s="87"/>
      <c r="H971" s="87"/>
      <c r="I971" s="87"/>
      <c r="J971" s="87"/>
      <c r="K971" s="86"/>
      <c r="L971" s="91" t="s">
        <v>223</v>
      </c>
      <c r="M971" s="91" t="s">
        <v>224</v>
      </c>
      <c r="N971" s="85"/>
      <c r="O971" s="85"/>
      <c r="P971" s="85"/>
      <c r="Q971" s="85"/>
      <c r="R971" s="85"/>
      <c r="S971" s="85"/>
      <c r="T971" s="85"/>
      <c r="U971" s="10"/>
      <c r="V971" s="9">
        <v>1</v>
      </c>
      <c r="W971" s="79">
        <v>1</v>
      </c>
      <c r="X971" s="60"/>
      <c r="Y971" s="9">
        <v>1</v>
      </c>
      <c r="Z971" s="10"/>
      <c r="AA971" s="10"/>
      <c r="AB971" s="80"/>
      <c r="AC971" s="60"/>
    </row>
    <row r="972" spans="3:29" ht="12.75" hidden="1" outlineLevel="2" collapsed="1">
      <c r="C972" s="64"/>
      <c r="D972" s="64"/>
      <c r="E972" s="86"/>
      <c r="F972" s="87"/>
      <c r="G972" s="87"/>
      <c r="H972" s="87"/>
      <c r="I972" s="87"/>
      <c r="J972" s="87"/>
      <c r="K972" s="86"/>
      <c r="L972" s="86"/>
      <c r="M972" s="91" t="s">
        <v>86</v>
      </c>
      <c r="N972" s="85"/>
      <c r="O972" s="85"/>
      <c r="P972" s="85"/>
      <c r="Q972" s="85"/>
      <c r="R972" s="85"/>
      <c r="S972" s="85"/>
      <c r="T972" s="85"/>
      <c r="U972" s="12"/>
      <c r="V972" s="11">
        <v>1</v>
      </c>
      <c r="W972" s="81">
        <v>1</v>
      </c>
      <c r="X972" s="60"/>
      <c r="Y972" s="11">
        <v>1</v>
      </c>
      <c r="Z972" s="12"/>
      <c r="AA972" s="12"/>
      <c r="AB972" s="82"/>
      <c r="AC972" s="60"/>
    </row>
    <row r="973" spans="3:29" ht="12.75" hidden="1" outlineLevel="2">
      <c r="C973" s="64"/>
      <c r="D973" s="64"/>
      <c r="E973" s="86"/>
      <c r="F973" s="87"/>
      <c r="G973" s="87"/>
      <c r="H973" s="87"/>
      <c r="I973" s="87"/>
      <c r="J973" s="87"/>
      <c r="K973" s="86"/>
      <c r="L973" s="91" t="s">
        <v>221</v>
      </c>
      <c r="M973" s="91" t="s">
        <v>222</v>
      </c>
      <c r="N973" s="85"/>
      <c r="O973" s="85"/>
      <c r="P973" s="85"/>
      <c r="Q973" s="85"/>
      <c r="R973" s="85"/>
      <c r="S973" s="85"/>
      <c r="T973" s="85"/>
      <c r="U973" s="10"/>
      <c r="V973" s="9">
        <v>3</v>
      </c>
      <c r="W973" s="79">
        <v>2</v>
      </c>
      <c r="X973" s="60"/>
      <c r="Y973" s="9">
        <v>4</v>
      </c>
      <c r="Z973" s="9">
        <v>3</v>
      </c>
      <c r="AA973" s="9">
        <v>2</v>
      </c>
      <c r="AB973" s="79">
        <v>2</v>
      </c>
      <c r="AC973" s="60"/>
    </row>
    <row r="974" spans="3:29" ht="12.75" hidden="1" outlineLevel="2" collapsed="1">
      <c r="C974" s="64"/>
      <c r="D974" s="64"/>
      <c r="E974" s="86"/>
      <c r="F974" s="87"/>
      <c r="G974" s="87"/>
      <c r="H974" s="87"/>
      <c r="I974" s="87"/>
      <c r="J974" s="87"/>
      <c r="K974" s="86"/>
      <c r="L974" s="86"/>
      <c r="M974" s="91" t="s">
        <v>32</v>
      </c>
      <c r="N974" s="85"/>
      <c r="O974" s="85"/>
      <c r="P974" s="85"/>
      <c r="Q974" s="85"/>
      <c r="R974" s="85"/>
      <c r="S974" s="85"/>
      <c r="T974" s="85"/>
      <c r="U974" s="12"/>
      <c r="V974" s="11">
        <v>3</v>
      </c>
      <c r="W974" s="82"/>
      <c r="X974" s="60"/>
      <c r="Y974" s="12"/>
      <c r="Z974" s="12"/>
      <c r="AA974" s="12"/>
      <c r="AB974" s="82"/>
      <c r="AC974" s="60"/>
    </row>
    <row r="975" spans="3:29" ht="12.75" hidden="1" outlineLevel="2" collapsed="1">
      <c r="C975" s="64"/>
      <c r="D975" s="64"/>
      <c r="E975" s="86"/>
      <c r="F975" s="87"/>
      <c r="G975" s="87"/>
      <c r="H975" s="87"/>
      <c r="I975" s="87"/>
      <c r="J975" s="87"/>
      <c r="K975" s="86"/>
      <c r="L975" s="86"/>
      <c r="M975" s="91" t="s">
        <v>53</v>
      </c>
      <c r="N975" s="85"/>
      <c r="O975" s="85"/>
      <c r="P975" s="85"/>
      <c r="Q975" s="85"/>
      <c r="R975" s="85"/>
      <c r="S975" s="85"/>
      <c r="T975" s="85"/>
      <c r="U975" s="12"/>
      <c r="V975" s="12"/>
      <c r="W975" s="81">
        <v>2</v>
      </c>
      <c r="X975" s="60"/>
      <c r="Y975" s="11">
        <v>4</v>
      </c>
      <c r="Z975" s="11">
        <v>3</v>
      </c>
      <c r="AA975" s="11">
        <v>2</v>
      </c>
      <c r="AB975" s="81">
        <v>2</v>
      </c>
      <c r="AC975" s="60"/>
    </row>
    <row r="976" spans="3:29" ht="12.75" hidden="1" outlineLevel="2">
      <c r="C976" s="64"/>
      <c r="D976" s="64"/>
      <c r="E976" s="86"/>
      <c r="F976" s="87"/>
      <c r="G976" s="87"/>
      <c r="H976" s="87"/>
      <c r="I976" s="87"/>
      <c r="J976" s="87"/>
      <c r="K976" s="86"/>
      <c r="L976" s="91" t="s">
        <v>319</v>
      </c>
      <c r="M976" s="92" t="s">
        <v>320</v>
      </c>
      <c r="N976" s="85"/>
      <c r="O976" s="85"/>
      <c r="P976" s="85"/>
      <c r="Q976" s="85"/>
      <c r="R976" s="85"/>
      <c r="S976" s="85"/>
      <c r="T976" s="85"/>
      <c r="U976" s="10"/>
      <c r="V976" s="9">
        <v>1</v>
      </c>
      <c r="W976" s="80"/>
      <c r="X976" s="60"/>
      <c r="Y976" s="10"/>
      <c r="Z976" s="10"/>
      <c r="AA976" s="10"/>
      <c r="AB976" s="80"/>
      <c r="AC976" s="60"/>
    </row>
    <row r="977" spans="3:29" ht="12.75" hidden="1" outlineLevel="2" collapsed="1">
      <c r="C977" s="64"/>
      <c r="D977" s="64"/>
      <c r="E977" s="86"/>
      <c r="F977" s="87"/>
      <c r="G977" s="87"/>
      <c r="H977" s="87"/>
      <c r="I977" s="87"/>
      <c r="J977" s="87"/>
      <c r="K977" s="86"/>
      <c r="L977" s="86"/>
      <c r="M977" s="91" t="s">
        <v>32</v>
      </c>
      <c r="N977" s="85"/>
      <c r="O977" s="85"/>
      <c r="P977" s="85"/>
      <c r="Q977" s="85"/>
      <c r="R977" s="85"/>
      <c r="S977" s="85"/>
      <c r="T977" s="85"/>
      <c r="U977" s="12"/>
      <c r="V977" s="11">
        <v>1</v>
      </c>
      <c r="W977" s="82"/>
      <c r="X977" s="60"/>
      <c r="Y977" s="12"/>
      <c r="Z977" s="12"/>
      <c r="AA977" s="12"/>
      <c r="AB977" s="82"/>
      <c r="AC977" s="60"/>
    </row>
    <row r="978" spans="3:29" ht="12.75" hidden="1" outlineLevel="2">
      <c r="C978" s="64"/>
      <c r="D978" s="64"/>
      <c r="E978" s="86"/>
      <c r="F978" s="87"/>
      <c r="G978" s="87"/>
      <c r="H978" s="87"/>
      <c r="I978" s="87"/>
      <c r="J978" s="87"/>
      <c r="K978" s="86"/>
      <c r="L978" s="91" t="s">
        <v>231</v>
      </c>
      <c r="M978" s="91" t="s">
        <v>232</v>
      </c>
      <c r="N978" s="85"/>
      <c r="O978" s="85"/>
      <c r="P978" s="85"/>
      <c r="Q978" s="85"/>
      <c r="R978" s="85"/>
      <c r="S978" s="85"/>
      <c r="T978" s="85"/>
      <c r="U978" s="10"/>
      <c r="V978" s="9">
        <v>1</v>
      </c>
      <c r="W978" s="80"/>
      <c r="X978" s="60"/>
      <c r="Y978" s="9">
        <v>1</v>
      </c>
      <c r="Z978" s="10"/>
      <c r="AA978" s="10"/>
      <c r="AB978" s="80"/>
      <c r="AC978" s="60"/>
    </row>
    <row r="979" spans="3:29" ht="12.75" hidden="1" outlineLevel="2" collapsed="1">
      <c r="C979" s="64"/>
      <c r="D979" s="64"/>
      <c r="E979" s="86"/>
      <c r="F979" s="87"/>
      <c r="G979" s="87"/>
      <c r="H979" s="87"/>
      <c r="I979" s="87"/>
      <c r="J979" s="87"/>
      <c r="K979" s="86"/>
      <c r="L979" s="86"/>
      <c r="M979" s="91" t="s">
        <v>37</v>
      </c>
      <c r="N979" s="85"/>
      <c r="O979" s="85"/>
      <c r="P979" s="85"/>
      <c r="Q979" s="85"/>
      <c r="R979" s="85"/>
      <c r="S979" s="85"/>
      <c r="T979" s="85"/>
      <c r="U979" s="12"/>
      <c r="V979" s="11">
        <v>1</v>
      </c>
      <c r="W979" s="82"/>
      <c r="X979" s="60"/>
      <c r="Y979" s="11">
        <v>1</v>
      </c>
      <c r="Z979" s="12"/>
      <c r="AA979" s="12"/>
      <c r="AB979" s="82"/>
      <c r="AC979" s="60"/>
    </row>
    <row r="980" spans="3:29" ht="12.75" hidden="1" outlineLevel="2">
      <c r="C980" s="64"/>
      <c r="D980" s="64"/>
      <c r="E980" s="86"/>
      <c r="F980" s="87"/>
      <c r="G980" s="87"/>
      <c r="H980" s="87"/>
      <c r="I980" s="87"/>
      <c r="J980" s="87"/>
      <c r="K980" s="86"/>
      <c r="L980" s="91" t="s">
        <v>125</v>
      </c>
      <c r="M980" s="91" t="s">
        <v>126</v>
      </c>
      <c r="N980" s="85"/>
      <c r="O980" s="85"/>
      <c r="P980" s="85"/>
      <c r="Q980" s="85"/>
      <c r="R980" s="85"/>
      <c r="S980" s="85"/>
      <c r="T980" s="85"/>
      <c r="U980" s="10"/>
      <c r="V980" s="9">
        <v>1</v>
      </c>
      <c r="W980" s="79">
        <v>2</v>
      </c>
      <c r="X980" s="60"/>
      <c r="Y980" s="9">
        <v>1</v>
      </c>
      <c r="Z980" s="10"/>
      <c r="AA980" s="9">
        <v>1</v>
      </c>
      <c r="AB980" s="79">
        <v>1</v>
      </c>
      <c r="AC980" s="60"/>
    </row>
    <row r="981" spans="3:29" ht="12.75" hidden="1" outlineLevel="2" collapsed="1">
      <c r="C981" s="64"/>
      <c r="D981" s="64"/>
      <c r="E981" s="86"/>
      <c r="F981" s="87"/>
      <c r="G981" s="87"/>
      <c r="H981" s="87"/>
      <c r="I981" s="87"/>
      <c r="J981" s="87"/>
      <c r="K981" s="86"/>
      <c r="L981" s="86"/>
      <c r="M981" s="91" t="s">
        <v>37</v>
      </c>
      <c r="N981" s="85"/>
      <c r="O981" s="85"/>
      <c r="P981" s="85"/>
      <c r="Q981" s="85"/>
      <c r="R981" s="85"/>
      <c r="S981" s="85"/>
      <c r="T981" s="85"/>
      <c r="U981" s="12"/>
      <c r="V981" s="11">
        <v>1</v>
      </c>
      <c r="W981" s="81">
        <v>2</v>
      </c>
      <c r="X981" s="60"/>
      <c r="Y981" s="11">
        <v>1</v>
      </c>
      <c r="Z981" s="12"/>
      <c r="AA981" s="11">
        <v>1</v>
      </c>
      <c r="AB981" s="81">
        <v>1</v>
      </c>
      <c r="AC981" s="60"/>
    </row>
    <row r="982" spans="3:29" ht="12.75" hidden="1" outlineLevel="2">
      <c r="C982" s="64"/>
      <c r="D982" s="64"/>
      <c r="E982" s="86"/>
      <c r="F982" s="87"/>
      <c r="G982" s="87"/>
      <c r="H982" s="87"/>
      <c r="I982" s="87"/>
      <c r="J982" s="87"/>
      <c r="K982" s="86"/>
      <c r="L982" s="91" t="s">
        <v>139</v>
      </c>
      <c r="M982" s="91" t="s">
        <v>140</v>
      </c>
      <c r="N982" s="85"/>
      <c r="O982" s="85"/>
      <c r="P982" s="85"/>
      <c r="Q982" s="85"/>
      <c r="R982" s="85"/>
      <c r="S982" s="85"/>
      <c r="T982" s="85"/>
      <c r="U982" s="10"/>
      <c r="V982" s="9">
        <v>1</v>
      </c>
      <c r="W982" s="79">
        <v>2</v>
      </c>
      <c r="X982" s="60"/>
      <c r="Y982" s="9">
        <v>2</v>
      </c>
      <c r="Z982" s="9">
        <v>1</v>
      </c>
      <c r="AA982" s="10"/>
      <c r="AB982" s="80"/>
      <c r="AC982" s="60"/>
    </row>
    <row r="983" spans="3:29" ht="12.75" hidden="1" outlineLevel="2" collapsed="1">
      <c r="C983" s="64"/>
      <c r="D983" s="64"/>
      <c r="E983" s="86"/>
      <c r="F983" s="87"/>
      <c r="G983" s="87"/>
      <c r="H983" s="87"/>
      <c r="I983" s="87"/>
      <c r="J983" s="87"/>
      <c r="K983" s="86"/>
      <c r="L983" s="86"/>
      <c r="M983" s="91" t="s">
        <v>37</v>
      </c>
      <c r="N983" s="85"/>
      <c r="O983" s="85"/>
      <c r="P983" s="85"/>
      <c r="Q983" s="85"/>
      <c r="R983" s="85"/>
      <c r="S983" s="85"/>
      <c r="T983" s="85"/>
      <c r="U983" s="12"/>
      <c r="V983" s="11">
        <v>1</v>
      </c>
      <c r="W983" s="81">
        <v>2</v>
      </c>
      <c r="X983" s="60"/>
      <c r="Y983" s="11">
        <v>2</v>
      </c>
      <c r="Z983" s="11">
        <v>1</v>
      </c>
      <c r="AA983" s="12"/>
      <c r="AB983" s="82"/>
      <c r="AC983" s="60"/>
    </row>
    <row r="984" spans="3:29" ht="12.75" hidden="1" outlineLevel="2">
      <c r="C984" s="64"/>
      <c r="D984" s="64"/>
      <c r="E984" s="86"/>
      <c r="F984" s="87"/>
      <c r="G984" s="87"/>
      <c r="H984" s="87"/>
      <c r="I984" s="87"/>
      <c r="J984" s="87"/>
      <c r="K984" s="86"/>
      <c r="L984" s="91" t="s">
        <v>153</v>
      </c>
      <c r="M984" s="91" t="s">
        <v>154</v>
      </c>
      <c r="N984" s="85"/>
      <c r="O984" s="85"/>
      <c r="P984" s="85"/>
      <c r="Q984" s="85"/>
      <c r="R984" s="85"/>
      <c r="S984" s="85"/>
      <c r="T984" s="85"/>
      <c r="U984" s="10"/>
      <c r="V984" s="9">
        <v>1</v>
      </c>
      <c r="W984" s="79">
        <v>1</v>
      </c>
      <c r="X984" s="60"/>
      <c r="Y984" s="10"/>
      <c r="Z984" s="10"/>
      <c r="AA984" s="10"/>
      <c r="AB984" s="80"/>
      <c r="AC984" s="60"/>
    </row>
    <row r="985" spans="3:29" ht="12.75" hidden="1" outlineLevel="2" collapsed="1">
      <c r="C985" s="64"/>
      <c r="D985" s="64"/>
      <c r="E985" s="86"/>
      <c r="F985" s="87"/>
      <c r="G985" s="87"/>
      <c r="H985" s="87"/>
      <c r="I985" s="87"/>
      <c r="J985" s="87"/>
      <c r="K985" s="86"/>
      <c r="L985" s="86"/>
      <c r="M985" s="91" t="s">
        <v>37</v>
      </c>
      <c r="N985" s="85"/>
      <c r="O985" s="85"/>
      <c r="P985" s="85"/>
      <c r="Q985" s="85"/>
      <c r="R985" s="85"/>
      <c r="S985" s="85"/>
      <c r="T985" s="85"/>
      <c r="U985" s="12"/>
      <c r="V985" s="11">
        <v>1</v>
      </c>
      <c r="W985" s="81">
        <v>1</v>
      </c>
      <c r="X985" s="60"/>
      <c r="Y985" s="12"/>
      <c r="Z985" s="12"/>
      <c r="AA985" s="12"/>
      <c r="AB985" s="82"/>
      <c r="AC985" s="60"/>
    </row>
    <row r="986" spans="3:29" ht="12.75" hidden="1" outlineLevel="2">
      <c r="C986" s="64"/>
      <c r="D986" s="64"/>
      <c r="E986" s="86"/>
      <c r="F986" s="87"/>
      <c r="G986" s="87"/>
      <c r="H986" s="87"/>
      <c r="I986" s="87"/>
      <c r="J986" s="87"/>
      <c r="K986" s="86"/>
      <c r="L986" s="91" t="s">
        <v>332</v>
      </c>
      <c r="M986" s="91" t="s">
        <v>333</v>
      </c>
      <c r="N986" s="85"/>
      <c r="O986" s="85"/>
      <c r="P986" s="85"/>
      <c r="Q986" s="85"/>
      <c r="R986" s="85"/>
      <c r="S986" s="85"/>
      <c r="T986" s="85"/>
      <c r="U986" s="10"/>
      <c r="V986" s="9">
        <v>1</v>
      </c>
      <c r="W986" s="79">
        <v>2</v>
      </c>
      <c r="X986" s="60"/>
      <c r="Y986" s="9">
        <v>1</v>
      </c>
      <c r="Z986" s="10"/>
      <c r="AA986" s="10"/>
      <c r="AB986" s="80"/>
      <c r="AC986" s="60"/>
    </row>
    <row r="987" spans="3:29" ht="12.75" hidden="1" outlineLevel="2" collapsed="1">
      <c r="C987" s="64"/>
      <c r="D987" s="64"/>
      <c r="E987" s="86"/>
      <c r="F987" s="87"/>
      <c r="G987" s="87"/>
      <c r="H987" s="87"/>
      <c r="I987" s="87"/>
      <c r="J987" s="87"/>
      <c r="K987" s="86"/>
      <c r="L987" s="86"/>
      <c r="M987" s="91" t="s">
        <v>50</v>
      </c>
      <c r="N987" s="85"/>
      <c r="O987" s="85"/>
      <c r="P987" s="85"/>
      <c r="Q987" s="85"/>
      <c r="R987" s="85"/>
      <c r="S987" s="85"/>
      <c r="T987" s="85"/>
      <c r="U987" s="12"/>
      <c r="V987" s="11">
        <v>1</v>
      </c>
      <c r="W987" s="81">
        <v>2</v>
      </c>
      <c r="X987" s="60"/>
      <c r="Y987" s="11">
        <v>1</v>
      </c>
      <c r="Z987" s="12"/>
      <c r="AA987" s="12"/>
      <c r="AB987" s="82"/>
      <c r="AC987" s="60"/>
    </row>
    <row r="988" spans="3:29" ht="12.75" hidden="1" outlineLevel="2">
      <c r="C988" s="64"/>
      <c r="D988" s="64"/>
      <c r="E988" s="86"/>
      <c r="F988" s="87"/>
      <c r="G988" s="87"/>
      <c r="H988" s="87"/>
      <c r="I988" s="87"/>
      <c r="J988" s="87"/>
      <c r="K988" s="86"/>
      <c r="L988" s="91" t="s">
        <v>285</v>
      </c>
      <c r="M988" s="91" t="s">
        <v>286</v>
      </c>
      <c r="N988" s="85"/>
      <c r="O988" s="85"/>
      <c r="P988" s="85"/>
      <c r="Q988" s="85"/>
      <c r="R988" s="85"/>
      <c r="S988" s="85"/>
      <c r="T988" s="85"/>
      <c r="U988" s="10"/>
      <c r="V988" s="9">
        <v>1</v>
      </c>
      <c r="W988" s="79">
        <v>1</v>
      </c>
      <c r="X988" s="60"/>
      <c r="Y988" s="9">
        <v>1</v>
      </c>
      <c r="Z988" s="9">
        <v>1</v>
      </c>
      <c r="AA988" s="9">
        <v>1</v>
      </c>
      <c r="AB988" s="79">
        <v>1</v>
      </c>
      <c r="AC988" s="60"/>
    </row>
    <row r="989" spans="3:29" ht="12.75" hidden="1" outlineLevel="2" collapsed="1">
      <c r="C989" s="64"/>
      <c r="D989" s="64"/>
      <c r="E989" s="86"/>
      <c r="F989" s="87"/>
      <c r="G989" s="87"/>
      <c r="H989" s="87"/>
      <c r="I989" s="87"/>
      <c r="J989" s="87"/>
      <c r="K989" s="86"/>
      <c r="L989" s="86"/>
      <c r="M989" s="91" t="s">
        <v>50</v>
      </c>
      <c r="N989" s="85"/>
      <c r="O989" s="85"/>
      <c r="P989" s="85"/>
      <c r="Q989" s="85"/>
      <c r="R989" s="85"/>
      <c r="S989" s="85"/>
      <c r="T989" s="85"/>
      <c r="U989" s="12"/>
      <c r="V989" s="11">
        <v>1</v>
      </c>
      <c r="W989" s="81">
        <v>1</v>
      </c>
      <c r="X989" s="60"/>
      <c r="Y989" s="11">
        <v>1</v>
      </c>
      <c r="Z989" s="11">
        <v>1</v>
      </c>
      <c r="AA989" s="11">
        <v>1</v>
      </c>
      <c r="AB989" s="81">
        <v>1</v>
      </c>
      <c r="AC989" s="60"/>
    </row>
    <row r="990" spans="3:29" ht="12.75" hidden="1" outlineLevel="2">
      <c r="C990" s="64"/>
      <c r="D990" s="64"/>
      <c r="E990" s="86"/>
      <c r="F990" s="87"/>
      <c r="G990" s="87"/>
      <c r="H990" s="87"/>
      <c r="I990" s="87"/>
      <c r="J990" s="87"/>
      <c r="K990" s="86"/>
      <c r="L990" s="91" t="s">
        <v>217</v>
      </c>
      <c r="M990" s="91" t="s">
        <v>218</v>
      </c>
      <c r="N990" s="85"/>
      <c r="O990" s="85"/>
      <c r="P990" s="85"/>
      <c r="Q990" s="85"/>
      <c r="R990" s="85"/>
      <c r="S990" s="85"/>
      <c r="T990" s="85"/>
      <c r="U990" s="10"/>
      <c r="V990" s="9">
        <v>1</v>
      </c>
      <c r="W990" s="79">
        <v>3</v>
      </c>
      <c r="X990" s="60"/>
      <c r="Y990" s="10"/>
      <c r="Z990" s="10"/>
      <c r="AA990" s="10"/>
      <c r="AB990" s="79">
        <v>1</v>
      </c>
      <c r="AC990" s="60"/>
    </row>
    <row r="991" spans="3:29" ht="12.75" hidden="1" outlineLevel="2" collapsed="1">
      <c r="C991" s="64"/>
      <c r="D991" s="64"/>
      <c r="E991" s="86"/>
      <c r="F991" s="87"/>
      <c r="G991" s="87"/>
      <c r="H991" s="87"/>
      <c r="I991" s="87"/>
      <c r="J991" s="87"/>
      <c r="K991" s="86"/>
      <c r="L991" s="86"/>
      <c r="M991" s="91" t="s">
        <v>54</v>
      </c>
      <c r="N991" s="85"/>
      <c r="O991" s="85"/>
      <c r="P991" s="85"/>
      <c r="Q991" s="85"/>
      <c r="R991" s="85"/>
      <c r="S991" s="85"/>
      <c r="T991" s="85"/>
      <c r="U991" s="12"/>
      <c r="V991" s="11">
        <v>1</v>
      </c>
      <c r="W991" s="81">
        <v>1</v>
      </c>
      <c r="X991" s="60"/>
      <c r="Y991" s="12"/>
      <c r="Z991" s="12"/>
      <c r="AA991" s="12"/>
      <c r="AB991" s="82"/>
      <c r="AC991" s="60"/>
    </row>
    <row r="992" spans="3:29" ht="12.75" hidden="1" outlineLevel="2" collapsed="1">
      <c r="C992" s="64"/>
      <c r="D992" s="64"/>
      <c r="E992" s="86"/>
      <c r="F992" s="87"/>
      <c r="G992" s="87"/>
      <c r="H992" s="87"/>
      <c r="I992" s="87"/>
      <c r="J992" s="87"/>
      <c r="K992" s="86"/>
      <c r="L992" s="86"/>
      <c r="M992" s="91" t="s">
        <v>237</v>
      </c>
      <c r="N992" s="85"/>
      <c r="O992" s="85"/>
      <c r="P992" s="85"/>
      <c r="Q992" s="85"/>
      <c r="R992" s="85"/>
      <c r="S992" s="85"/>
      <c r="T992" s="85"/>
      <c r="U992" s="12"/>
      <c r="V992" s="12"/>
      <c r="W992" s="81">
        <v>2</v>
      </c>
      <c r="X992" s="60"/>
      <c r="Y992" s="12"/>
      <c r="Z992" s="12"/>
      <c r="AA992" s="12"/>
      <c r="AB992" s="81">
        <v>1</v>
      </c>
      <c r="AC992" s="60"/>
    </row>
    <row r="993" spans="3:29" ht="12.75" hidden="1" outlineLevel="2">
      <c r="C993" s="64"/>
      <c r="D993" s="64"/>
      <c r="E993" s="86"/>
      <c r="F993" s="87"/>
      <c r="G993" s="87"/>
      <c r="H993" s="87"/>
      <c r="I993" s="87"/>
      <c r="J993" s="87"/>
      <c r="K993" s="86"/>
      <c r="L993" s="91" t="s">
        <v>338</v>
      </c>
      <c r="M993" s="91" t="s">
        <v>339</v>
      </c>
      <c r="N993" s="85"/>
      <c r="O993" s="85"/>
      <c r="P993" s="85"/>
      <c r="Q993" s="85"/>
      <c r="R993" s="85"/>
      <c r="S993" s="85"/>
      <c r="T993" s="85"/>
      <c r="U993" s="10"/>
      <c r="V993" s="9">
        <v>3</v>
      </c>
      <c r="W993" s="79">
        <v>2</v>
      </c>
      <c r="X993" s="60"/>
      <c r="Y993" s="9">
        <v>1</v>
      </c>
      <c r="Z993" s="9">
        <v>2</v>
      </c>
      <c r="AA993" s="9">
        <v>6</v>
      </c>
      <c r="AB993" s="79">
        <v>6</v>
      </c>
      <c r="AC993" s="60"/>
    </row>
    <row r="994" spans="3:29" ht="12.75" hidden="1" outlineLevel="2" collapsed="1">
      <c r="C994" s="64"/>
      <c r="D994" s="64"/>
      <c r="E994" s="86"/>
      <c r="F994" s="87"/>
      <c r="G994" s="87"/>
      <c r="H994" s="87"/>
      <c r="I994" s="87"/>
      <c r="J994" s="87"/>
      <c r="K994" s="86"/>
      <c r="L994" s="86"/>
      <c r="M994" s="91" t="s">
        <v>54</v>
      </c>
      <c r="N994" s="85"/>
      <c r="O994" s="85"/>
      <c r="P994" s="85"/>
      <c r="Q994" s="85"/>
      <c r="R994" s="85"/>
      <c r="S994" s="85"/>
      <c r="T994" s="85"/>
      <c r="U994" s="12"/>
      <c r="V994" s="11">
        <v>3</v>
      </c>
      <c r="W994" s="81">
        <v>2</v>
      </c>
      <c r="X994" s="60"/>
      <c r="Y994" s="11">
        <v>1</v>
      </c>
      <c r="Z994" s="11">
        <v>1</v>
      </c>
      <c r="AA994" s="11">
        <v>1</v>
      </c>
      <c r="AB994" s="81">
        <v>1</v>
      </c>
      <c r="AC994" s="60"/>
    </row>
    <row r="995" spans="3:29" ht="12.75" hidden="1" outlineLevel="2" collapsed="1">
      <c r="C995" s="64"/>
      <c r="D995" s="64"/>
      <c r="E995" s="86"/>
      <c r="F995" s="87"/>
      <c r="G995" s="87"/>
      <c r="H995" s="87"/>
      <c r="I995" s="87"/>
      <c r="J995" s="87"/>
      <c r="K995" s="86"/>
      <c r="L995" s="86"/>
      <c r="M995" s="91" t="s">
        <v>237</v>
      </c>
      <c r="N995" s="85"/>
      <c r="O995" s="85"/>
      <c r="P995" s="85"/>
      <c r="Q995" s="85"/>
      <c r="R995" s="85"/>
      <c r="S995" s="85"/>
      <c r="T995" s="85"/>
      <c r="U995" s="12"/>
      <c r="V995" s="12"/>
      <c r="W995" s="82"/>
      <c r="X995" s="60"/>
      <c r="Y995" s="12"/>
      <c r="Z995" s="11">
        <v>1</v>
      </c>
      <c r="AA995" s="11">
        <v>5</v>
      </c>
      <c r="AB995" s="81">
        <v>5</v>
      </c>
      <c r="AC995" s="60"/>
    </row>
    <row r="996" spans="3:29" ht="12.75" hidden="1" outlineLevel="2">
      <c r="C996" s="64"/>
      <c r="D996" s="64"/>
      <c r="E996" s="86"/>
      <c r="F996" s="87"/>
      <c r="G996" s="87"/>
      <c r="H996" s="87"/>
      <c r="I996" s="87"/>
      <c r="J996" s="87"/>
      <c r="K996" s="86"/>
      <c r="L996" s="91" t="s">
        <v>244</v>
      </c>
      <c r="M996" s="91" t="s">
        <v>245</v>
      </c>
      <c r="N996" s="85"/>
      <c r="O996" s="85"/>
      <c r="P996" s="85"/>
      <c r="Q996" s="85"/>
      <c r="R996" s="85"/>
      <c r="S996" s="85"/>
      <c r="T996" s="85"/>
      <c r="U996" s="10"/>
      <c r="V996" s="10"/>
      <c r="W996" s="79">
        <v>2</v>
      </c>
      <c r="X996" s="60"/>
      <c r="Y996" s="9">
        <v>3</v>
      </c>
      <c r="Z996" s="9">
        <v>1</v>
      </c>
      <c r="AA996" s="9">
        <v>3</v>
      </c>
      <c r="AB996" s="79">
        <v>3</v>
      </c>
      <c r="AC996" s="60"/>
    </row>
    <row r="997" spans="3:29" ht="12.75" hidden="1" outlineLevel="2" collapsed="1">
      <c r="C997" s="64"/>
      <c r="D997" s="64"/>
      <c r="E997" s="86"/>
      <c r="F997" s="87"/>
      <c r="G997" s="87"/>
      <c r="H997" s="87"/>
      <c r="I997" s="87"/>
      <c r="J997" s="87"/>
      <c r="K997" s="86"/>
      <c r="L997" s="86"/>
      <c r="M997" s="91" t="s">
        <v>53</v>
      </c>
      <c r="N997" s="85"/>
      <c r="O997" s="85"/>
      <c r="P997" s="85"/>
      <c r="Q997" s="85"/>
      <c r="R997" s="85"/>
      <c r="S997" s="85"/>
      <c r="T997" s="85"/>
      <c r="U997" s="12"/>
      <c r="V997" s="12"/>
      <c r="W997" s="81">
        <v>2</v>
      </c>
      <c r="X997" s="60"/>
      <c r="Y997" s="11">
        <v>3</v>
      </c>
      <c r="Z997" s="11">
        <v>1</v>
      </c>
      <c r="AA997" s="11">
        <v>3</v>
      </c>
      <c r="AB997" s="81">
        <v>3</v>
      </c>
      <c r="AC997" s="60"/>
    </row>
    <row r="998" spans="3:29" ht="12.75" hidden="1" outlineLevel="2">
      <c r="C998" s="64"/>
      <c r="D998" s="64"/>
      <c r="E998" s="86"/>
      <c r="F998" s="87"/>
      <c r="G998" s="87"/>
      <c r="H998" s="87"/>
      <c r="I998" s="87"/>
      <c r="J998" s="87"/>
      <c r="K998" s="86"/>
      <c r="L998" s="91" t="s">
        <v>48</v>
      </c>
      <c r="M998" s="91" t="s">
        <v>49</v>
      </c>
      <c r="N998" s="85"/>
      <c r="O998" s="85"/>
      <c r="P998" s="85"/>
      <c r="Q998" s="85"/>
      <c r="R998" s="85"/>
      <c r="S998" s="85"/>
      <c r="T998" s="85"/>
      <c r="U998" s="10"/>
      <c r="V998" s="10"/>
      <c r="W998" s="79">
        <v>2</v>
      </c>
      <c r="X998" s="60"/>
      <c r="Y998" s="10"/>
      <c r="Z998" s="9">
        <v>2</v>
      </c>
      <c r="AA998" s="9">
        <v>1</v>
      </c>
      <c r="AB998" s="80"/>
      <c r="AC998" s="60"/>
    </row>
    <row r="999" spans="3:29" ht="12.75" hidden="1" outlineLevel="2" collapsed="1">
      <c r="C999" s="64"/>
      <c r="D999" s="64"/>
      <c r="E999" s="86"/>
      <c r="F999" s="87"/>
      <c r="G999" s="87"/>
      <c r="H999" s="87"/>
      <c r="I999" s="87"/>
      <c r="J999" s="87"/>
      <c r="K999" s="86"/>
      <c r="L999" s="86"/>
      <c r="M999" s="91" t="s">
        <v>61</v>
      </c>
      <c r="N999" s="85"/>
      <c r="O999" s="85"/>
      <c r="P999" s="85"/>
      <c r="Q999" s="85"/>
      <c r="R999" s="85"/>
      <c r="S999" s="85"/>
      <c r="T999" s="85"/>
      <c r="U999" s="12"/>
      <c r="V999" s="12"/>
      <c r="W999" s="81">
        <v>2</v>
      </c>
      <c r="X999" s="60"/>
      <c r="Y999" s="12"/>
      <c r="Z999" s="11">
        <v>2</v>
      </c>
      <c r="AA999" s="11">
        <v>1</v>
      </c>
      <c r="AB999" s="82"/>
      <c r="AC999" s="60"/>
    </row>
    <row r="1000" spans="3:29" ht="12.75" hidden="1" outlineLevel="2">
      <c r="C1000" s="64"/>
      <c r="D1000" s="64"/>
      <c r="E1000" s="86"/>
      <c r="F1000" s="87"/>
      <c r="G1000" s="87"/>
      <c r="H1000" s="87"/>
      <c r="I1000" s="87"/>
      <c r="J1000" s="87"/>
      <c r="K1000" s="86"/>
      <c r="L1000" s="91" t="s">
        <v>199</v>
      </c>
      <c r="M1000" s="91" t="s">
        <v>200</v>
      </c>
      <c r="N1000" s="85"/>
      <c r="O1000" s="85"/>
      <c r="P1000" s="85"/>
      <c r="Q1000" s="85"/>
      <c r="R1000" s="85"/>
      <c r="S1000" s="85"/>
      <c r="T1000" s="85"/>
      <c r="U1000" s="10"/>
      <c r="V1000" s="10"/>
      <c r="W1000" s="79">
        <v>2</v>
      </c>
      <c r="X1000" s="60"/>
      <c r="Y1000" s="9">
        <v>1</v>
      </c>
      <c r="Z1000" s="10"/>
      <c r="AA1000" s="9">
        <v>2</v>
      </c>
      <c r="AB1000" s="79">
        <v>1</v>
      </c>
      <c r="AC1000" s="60"/>
    </row>
    <row r="1001" spans="3:29" ht="12.75" hidden="1" outlineLevel="2" collapsed="1">
      <c r="C1001" s="64"/>
      <c r="D1001" s="64"/>
      <c r="E1001" s="86"/>
      <c r="F1001" s="87"/>
      <c r="G1001" s="87"/>
      <c r="H1001" s="87"/>
      <c r="I1001" s="87"/>
      <c r="J1001" s="87"/>
      <c r="K1001" s="86"/>
      <c r="L1001" s="86"/>
      <c r="M1001" s="91" t="s">
        <v>61</v>
      </c>
      <c r="N1001" s="85"/>
      <c r="O1001" s="85"/>
      <c r="P1001" s="85"/>
      <c r="Q1001" s="85"/>
      <c r="R1001" s="85"/>
      <c r="S1001" s="85"/>
      <c r="T1001" s="85"/>
      <c r="U1001" s="12"/>
      <c r="V1001" s="12"/>
      <c r="W1001" s="81">
        <v>2</v>
      </c>
      <c r="X1001" s="60"/>
      <c r="Y1001" s="11">
        <v>1</v>
      </c>
      <c r="Z1001" s="12"/>
      <c r="AA1001" s="11">
        <v>2</v>
      </c>
      <c r="AB1001" s="81">
        <v>1</v>
      </c>
      <c r="AC1001" s="60"/>
    </row>
    <row r="1002" spans="3:29" ht="12.75" hidden="1" outlineLevel="2">
      <c r="C1002" s="64"/>
      <c r="D1002" s="64"/>
      <c r="E1002" s="86"/>
      <c r="F1002" s="87"/>
      <c r="G1002" s="87"/>
      <c r="H1002" s="87"/>
      <c r="I1002" s="87"/>
      <c r="J1002" s="87"/>
      <c r="K1002" s="86"/>
      <c r="L1002" s="91" t="s">
        <v>201</v>
      </c>
      <c r="M1002" s="91" t="s">
        <v>202</v>
      </c>
      <c r="N1002" s="85"/>
      <c r="O1002" s="85"/>
      <c r="P1002" s="85"/>
      <c r="Q1002" s="85"/>
      <c r="R1002" s="85"/>
      <c r="S1002" s="85"/>
      <c r="T1002" s="85"/>
      <c r="U1002" s="10"/>
      <c r="V1002" s="10"/>
      <c r="W1002" s="79">
        <v>1</v>
      </c>
      <c r="X1002" s="60"/>
      <c r="Y1002" s="10"/>
      <c r="Z1002" s="10"/>
      <c r="AA1002" s="10"/>
      <c r="AB1002" s="80"/>
      <c r="AC1002" s="60"/>
    </row>
    <row r="1003" spans="3:29" ht="12.75" hidden="1" outlineLevel="2" collapsed="1">
      <c r="C1003" s="64"/>
      <c r="D1003" s="64"/>
      <c r="E1003" s="86"/>
      <c r="F1003" s="87"/>
      <c r="G1003" s="87"/>
      <c r="H1003" s="87"/>
      <c r="I1003" s="87"/>
      <c r="J1003" s="87"/>
      <c r="K1003" s="86"/>
      <c r="L1003" s="86"/>
      <c r="M1003" s="91" t="s">
        <v>61</v>
      </c>
      <c r="N1003" s="85"/>
      <c r="O1003" s="85"/>
      <c r="P1003" s="85"/>
      <c r="Q1003" s="85"/>
      <c r="R1003" s="85"/>
      <c r="S1003" s="85"/>
      <c r="T1003" s="85"/>
      <c r="U1003" s="12"/>
      <c r="V1003" s="12"/>
      <c r="W1003" s="81">
        <v>1</v>
      </c>
      <c r="X1003" s="60"/>
      <c r="Y1003" s="12"/>
      <c r="Z1003" s="12"/>
      <c r="AA1003" s="12"/>
      <c r="AB1003" s="82"/>
      <c r="AC1003" s="60"/>
    </row>
    <row r="1004" spans="3:29" ht="12.75" hidden="1" outlineLevel="2">
      <c r="C1004" s="64"/>
      <c r="D1004" s="64"/>
      <c r="E1004" s="86"/>
      <c r="F1004" s="87"/>
      <c r="G1004" s="87"/>
      <c r="H1004" s="87"/>
      <c r="I1004" s="87"/>
      <c r="J1004" s="87"/>
      <c r="K1004" s="86"/>
      <c r="L1004" s="91" t="s">
        <v>64</v>
      </c>
      <c r="M1004" s="91" t="s">
        <v>65</v>
      </c>
      <c r="N1004" s="85"/>
      <c r="O1004" s="85"/>
      <c r="P1004" s="85"/>
      <c r="Q1004" s="85"/>
      <c r="R1004" s="85"/>
      <c r="S1004" s="85"/>
      <c r="T1004" s="85"/>
      <c r="U1004" s="10"/>
      <c r="V1004" s="10"/>
      <c r="W1004" s="79">
        <v>1</v>
      </c>
      <c r="X1004" s="60"/>
      <c r="Y1004" s="9">
        <v>3</v>
      </c>
      <c r="Z1004" s="9">
        <v>1</v>
      </c>
      <c r="AA1004" s="9">
        <v>1</v>
      </c>
      <c r="AB1004" s="79">
        <v>2</v>
      </c>
      <c r="AC1004" s="60"/>
    </row>
    <row r="1005" spans="3:29" ht="12.75" hidden="1" outlineLevel="2" collapsed="1">
      <c r="C1005" s="64"/>
      <c r="D1005" s="64"/>
      <c r="E1005" s="86"/>
      <c r="F1005" s="87"/>
      <c r="G1005" s="87"/>
      <c r="H1005" s="87"/>
      <c r="I1005" s="87"/>
      <c r="J1005" s="87"/>
      <c r="K1005" s="86"/>
      <c r="L1005" s="86"/>
      <c r="M1005" s="91" t="s">
        <v>86</v>
      </c>
      <c r="N1005" s="85"/>
      <c r="O1005" s="85"/>
      <c r="P1005" s="85"/>
      <c r="Q1005" s="85"/>
      <c r="R1005" s="85"/>
      <c r="S1005" s="85"/>
      <c r="T1005" s="85"/>
      <c r="U1005" s="12"/>
      <c r="V1005" s="12"/>
      <c r="W1005" s="81">
        <v>1</v>
      </c>
      <c r="X1005" s="60"/>
      <c r="Y1005" s="11">
        <v>3</v>
      </c>
      <c r="Z1005" s="11">
        <v>1</v>
      </c>
      <c r="AA1005" s="11">
        <v>1</v>
      </c>
      <c r="AB1005" s="81">
        <v>2</v>
      </c>
      <c r="AC1005" s="60"/>
    </row>
    <row r="1006" spans="3:29" ht="12.75" hidden="1" outlineLevel="2">
      <c r="C1006" s="64"/>
      <c r="D1006" s="64"/>
      <c r="E1006" s="86"/>
      <c r="F1006" s="87"/>
      <c r="G1006" s="87"/>
      <c r="H1006" s="87"/>
      <c r="I1006" s="87"/>
      <c r="J1006" s="87"/>
      <c r="K1006" s="86"/>
      <c r="L1006" s="91" t="s">
        <v>89</v>
      </c>
      <c r="M1006" s="91" t="s">
        <v>90</v>
      </c>
      <c r="N1006" s="85"/>
      <c r="O1006" s="85"/>
      <c r="P1006" s="85"/>
      <c r="Q1006" s="85"/>
      <c r="R1006" s="85"/>
      <c r="S1006" s="85"/>
      <c r="T1006" s="85"/>
      <c r="U1006" s="10"/>
      <c r="V1006" s="10"/>
      <c r="W1006" s="79">
        <v>1</v>
      </c>
      <c r="X1006" s="60"/>
      <c r="Y1006" s="9">
        <v>2</v>
      </c>
      <c r="Z1006" s="9">
        <v>2</v>
      </c>
      <c r="AA1006" s="9">
        <v>1</v>
      </c>
      <c r="AB1006" s="80"/>
      <c r="AC1006" s="60"/>
    </row>
    <row r="1007" spans="3:29" ht="12.75" hidden="1" outlineLevel="2" collapsed="1">
      <c r="C1007" s="64"/>
      <c r="D1007" s="64"/>
      <c r="E1007" s="86"/>
      <c r="F1007" s="87"/>
      <c r="G1007" s="87"/>
      <c r="H1007" s="87"/>
      <c r="I1007" s="87"/>
      <c r="J1007" s="87"/>
      <c r="K1007" s="86"/>
      <c r="L1007" s="86"/>
      <c r="M1007" s="91" t="s">
        <v>74</v>
      </c>
      <c r="N1007" s="85"/>
      <c r="O1007" s="85"/>
      <c r="P1007" s="85"/>
      <c r="Q1007" s="85"/>
      <c r="R1007" s="85"/>
      <c r="S1007" s="85"/>
      <c r="T1007" s="85"/>
      <c r="U1007" s="12"/>
      <c r="V1007" s="12"/>
      <c r="W1007" s="81">
        <v>1</v>
      </c>
      <c r="X1007" s="60"/>
      <c r="Y1007" s="11">
        <v>2</v>
      </c>
      <c r="Z1007" s="11">
        <v>2</v>
      </c>
      <c r="AA1007" s="11">
        <v>1</v>
      </c>
      <c r="AB1007" s="82"/>
      <c r="AC1007" s="60"/>
    </row>
    <row r="1008" spans="3:29" ht="12.75" hidden="1" outlineLevel="2">
      <c r="C1008" s="64"/>
      <c r="D1008" s="64"/>
      <c r="E1008" s="86"/>
      <c r="F1008" s="87"/>
      <c r="G1008" s="87"/>
      <c r="H1008" s="87"/>
      <c r="I1008" s="87"/>
      <c r="J1008" s="87"/>
      <c r="K1008" s="86"/>
      <c r="L1008" s="91" t="s">
        <v>229</v>
      </c>
      <c r="M1008" s="91" t="s">
        <v>230</v>
      </c>
      <c r="N1008" s="85"/>
      <c r="O1008" s="85"/>
      <c r="P1008" s="85"/>
      <c r="Q1008" s="85"/>
      <c r="R1008" s="85"/>
      <c r="S1008" s="85"/>
      <c r="T1008" s="85"/>
      <c r="U1008" s="10"/>
      <c r="V1008" s="10"/>
      <c r="W1008" s="79">
        <v>1</v>
      </c>
      <c r="X1008" s="60"/>
      <c r="Y1008" s="9">
        <v>2</v>
      </c>
      <c r="Z1008" s="9">
        <v>2</v>
      </c>
      <c r="AA1008" s="9">
        <v>1</v>
      </c>
      <c r="AB1008" s="79">
        <v>1</v>
      </c>
      <c r="AC1008" s="60"/>
    </row>
    <row r="1009" spans="3:29" ht="12.75" hidden="1" outlineLevel="2" collapsed="1">
      <c r="C1009" s="64"/>
      <c r="D1009" s="64"/>
      <c r="E1009" s="86"/>
      <c r="F1009" s="87"/>
      <c r="G1009" s="87"/>
      <c r="H1009" s="87"/>
      <c r="I1009" s="87"/>
      <c r="J1009" s="87"/>
      <c r="K1009" s="86"/>
      <c r="L1009" s="86"/>
      <c r="M1009" s="91" t="s">
        <v>32</v>
      </c>
      <c r="N1009" s="85"/>
      <c r="O1009" s="85"/>
      <c r="P1009" s="85"/>
      <c r="Q1009" s="85"/>
      <c r="R1009" s="85"/>
      <c r="S1009" s="85"/>
      <c r="T1009" s="85"/>
      <c r="U1009" s="12"/>
      <c r="V1009" s="12"/>
      <c r="W1009" s="81">
        <v>1</v>
      </c>
      <c r="X1009" s="60"/>
      <c r="Y1009" s="12"/>
      <c r="Z1009" s="12"/>
      <c r="AA1009" s="12"/>
      <c r="AB1009" s="82"/>
      <c r="AC1009" s="60"/>
    </row>
    <row r="1010" spans="3:29" ht="12.75" hidden="1" outlineLevel="2" collapsed="1">
      <c r="C1010" s="64"/>
      <c r="D1010" s="64"/>
      <c r="E1010" s="86"/>
      <c r="F1010" s="87"/>
      <c r="G1010" s="87"/>
      <c r="H1010" s="87"/>
      <c r="I1010" s="87"/>
      <c r="J1010" s="87"/>
      <c r="K1010" s="86"/>
      <c r="L1010" s="86"/>
      <c r="M1010" s="91" t="s">
        <v>284</v>
      </c>
      <c r="N1010" s="85"/>
      <c r="O1010" s="85"/>
      <c r="P1010" s="85"/>
      <c r="Q1010" s="85"/>
      <c r="R1010" s="85"/>
      <c r="S1010" s="85"/>
      <c r="T1010" s="85"/>
      <c r="U1010" s="12"/>
      <c r="V1010" s="12"/>
      <c r="W1010" s="82"/>
      <c r="X1010" s="60"/>
      <c r="Y1010" s="11">
        <v>2</v>
      </c>
      <c r="Z1010" s="11">
        <v>2</v>
      </c>
      <c r="AA1010" s="11">
        <v>1</v>
      </c>
      <c r="AB1010" s="81">
        <v>1</v>
      </c>
      <c r="AC1010" s="60"/>
    </row>
    <row r="1011" spans="3:29" ht="12.75" hidden="1" outlineLevel="2">
      <c r="C1011" s="64"/>
      <c r="D1011" s="64"/>
      <c r="E1011" s="86"/>
      <c r="F1011" s="87"/>
      <c r="G1011" s="87"/>
      <c r="H1011" s="87"/>
      <c r="I1011" s="87"/>
      <c r="J1011" s="87"/>
      <c r="K1011" s="86"/>
      <c r="L1011" s="91" t="s">
        <v>141</v>
      </c>
      <c r="M1011" s="91" t="s">
        <v>142</v>
      </c>
      <c r="N1011" s="85"/>
      <c r="O1011" s="85"/>
      <c r="P1011" s="85"/>
      <c r="Q1011" s="85"/>
      <c r="R1011" s="85"/>
      <c r="S1011" s="85"/>
      <c r="T1011" s="85"/>
      <c r="U1011" s="10"/>
      <c r="V1011" s="10"/>
      <c r="W1011" s="79">
        <v>1</v>
      </c>
      <c r="X1011" s="60"/>
      <c r="Y1011" s="10"/>
      <c r="Z1011" s="10"/>
      <c r="AA1011" s="9">
        <v>1</v>
      </c>
      <c r="AB1011" s="79">
        <v>1</v>
      </c>
      <c r="AC1011" s="60"/>
    </row>
    <row r="1012" spans="3:29" ht="12.75" hidden="1" outlineLevel="2" collapsed="1">
      <c r="C1012" s="64"/>
      <c r="D1012" s="64"/>
      <c r="E1012" s="86"/>
      <c r="F1012" s="87"/>
      <c r="G1012" s="87"/>
      <c r="H1012" s="87"/>
      <c r="I1012" s="87"/>
      <c r="J1012" s="87"/>
      <c r="K1012" s="86"/>
      <c r="L1012" s="86"/>
      <c r="M1012" s="91" t="s">
        <v>37</v>
      </c>
      <c r="N1012" s="85"/>
      <c r="O1012" s="85"/>
      <c r="P1012" s="85"/>
      <c r="Q1012" s="85"/>
      <c r="R1012" s="85"/>
      <c r="S1012" s="85"/>
      <c r="T1012" s="85"/>
      <c r="U1012" s="12"/>
      <c r="V1012" s="12"/>
      <c r="W1012" s="81">
        <v>1</v>
      </c>
      <c r="X1012" s="60"/>
      <c r="Y1012" s="12"/>
      <c r="Z1012" s="12"/>
      <c r="AA1012" s="11">
        <v>1</v>
      </c>
      <c r="AB1012" s="81">
        <v>1</v>
      </c>
      <c r="AC1012" s="60"/>
    </row>
    <row r="1013" spans="3:29" ht="12.75" hidden="1" outlineLevel="2">
      <c r="C1013" s="64"/>
      <c r="D1013" s="64"/>
      <c r="E1013" s="86"/>
      <c r="F1013" s="87"/>
      <c r="G1013" s="87"/>
      <c r="H1013" s="87"/>
      <c r="I1013" s="87"/>
      <c r="J1013" s="87"/>
      <c r="K1013" s="86"/>
      <c r="L1013" s="91" t="s">
        <v>262</v>
      </c>
      <c r="M1013" s="91" t="s">
        <v>263</v>
      </c>
      <c r="N1013" s="85"/>
      <c r="O1013" s="85"/>
      <c r="P1013" s="85"/>
      <c r="Q1013" s="85"/>
      <c r="R1013" s="85"/>
      <c r="S1013" s="85"/>
      <c r="T1013" s="85"/>
      <c r="U1013" s="10"/>
      <c r="V1013" s="10"/>
      <c r="W1013" s="79">
        <v>2</v>
      </c>
      <c r="X1013" s="60"/>
      <c r="Y1013" s="9">
        <v>1</v>
      </c>
      <c r="Z1013" s="9">
        <v>2</v>
      </c>
      <c r="AA1013" s="10"/>
      <c r="AB1013" s="80"/>
      <c r="AC1013" s="60"/>
    </row>
    <row r="1014" spans="3:29" ht="12.75" hidden="1" outlineLevel="2" collapsed="1">
      <c r="C1014" s="64"/>
      <c r="D1014" s="64"/>
      <c r="E1014" s="86"/>
      <c r="F1014" s="87"/>
      <c r="G1014" s="87"/>
      <c r="H1014" s="87"/>
      <c r="I1014" s="87"/>
      <c r="J1014" s="87"/>
      <c r="K1014" s="86"/>
      <c r="L1014" s="86"/>
      <c r="M1014" s="91" t="s">
        <v>54</v>
      </c>
      <c r="N1014" s="85"/>
      <c r="O1014" s="85"/>
      <c r="P1014" s="85"/>
      <c r="Q1014" s="85"/>
      <c r="R1014" s="85"/>
      <c r="S1014" s="85"/>
      <c r="T1014" s="85"/>
      <c r="U1014" s="12"/>
      <c r="V1014" s="12"/>
      <c r="W1014" s="81">
        <v>1</v>
      </c>
      <c r="X1014" s="60"/>
      <c r="Y1014" s="12"/>
      <c r="Z1014" s="12"/>
      <c r="AA1014" s="12"/>
      <c r="AB1014" s="82"/>
      <c r="AC1014" s="60"/>
    </row>
    <row r="1015" spans="3:29" ht="12.75" hidden="1" outlineLevel="2" collapsed="1">
      <c r="C1015" s="64"/>
      <c r="D1015" s="64"/>
      <c r="E1015" s="86"/>
      <c r="F1015" s="87"/>
      <c r="G1015" s="87"/>
      <c r="H1015" s="87"/>
      <c r="I1015" s="87"/>
      <c r="J1015" s="87"/>
      <c r="K1015" s="86"/>
      <c r="L1015" s="86"/>
      <c r="M1015" s="91" t="s">
        <v>237</v>
      </c>
      <c r="N1015" s="85"/>
      <c r="O1015" s="85"/>
      <c r="P1015" s="85"/>
      <c r="Q1015" s="85"/>
      <c r="R1015" s="85"/>
      <c r="S1015" s="85"/>
      <c r="T1015" s="85"/>
      <c r="U1015" s="12"/>
      <c r="V1015" s="12"/>
      <c r="W1015" s="81">
        <v>1</v>
      </c>
      <c r="X1015" s="60"/>
      <c r="Y1015" s="11">
        <v>1</v>
      </c>
      <c r="Z1015" s="11">
        <v>2</v>
      </c>
      <c r="AA1015" s="12"/>
      <c r="AB1015" s="82"/>
      <c r="AC1015" s="60"/>
    </row>
    <row r="1016" spans="3:29" ht="12.75" hidden="1" outlineLevel="2">
      <c r="C1016" s="64"/>
      <c r="D1016" s="64"/>
      <c r="E1016" s="86"/>
      <c r="F1016" s="87"/>
      <c r="G1016" s="87"/>
      <c r="H1016" s="87"/>
      <c r="I1016" s="87"/>
      <c r="J1016" s="87"/>
      <c r="K1016" s="86"/>
      <c r="L1016" s="91" t="s">
        <v>268</v>
      </c>
      <c r="M1016" s="91" t="s">
        <v>39</v>
      </c>
      <c r="N1016" s="85"/>
      <c r="O1016" s="85"/>
      <c r="P1016" s="85"/>
      <c r="Q1016" s="85"/>
      <c r="R1016" s="85"/>
      <c r="S1016" s="85"/>
      <c r="T1016" s="85"/>
      <c r="U1016" s="10"/>
      <c r="V1016" s="10"/>
      <c r="W1016" s="80"/>
      <c r="X1016" s="60"/>
      <c r="Y1016" s="9">
        <v>7</v>
      </c>
      <c r="Z1016" s="9">
        <v>12</v>
      </c>
      <c r="AA1016" s="9">
        <v>18</v>
      </c>
      <c r="AB1016" s="79">
        <v>13</v>
      </c>
      <c r="AC1016" s="60"/>
    </row>
    <row r="1017" spans="3:29" ht="12.75" hidden="1" outlineLevel="2" collapsed="1">
      <c r="C1017" s="64"/>
      <c r="D1017" s="64"/>
      <c r="E1017" s="86"/>
      <c r="F1017" s="87"/>
      <c r="G1017" s="87"/>
      <c r="H1017" s="87"/>
      <c r="I1017" s="87"/>
      <c r="J1017" s="87"/>
      <c r="K1017" s="86"/>
      <c r="L1017" s="86"/>
      <c r="M1017" s="91" t="s">
        <v>53</v>
      </c>
      <c r="N1017" s="85"/>
      <c r="O1017" s="85"/>
      <c r="P1017" s="85"/>
      <c r="Q1017" s="85"/>
      <c r="R1017" s="85"/>
      <c r="S1017" s="85"/>
      <c r="T1017" s="85"/>
      <c r="U1017" s="12"/>
      <c r="V1017" s="12"/>
      <c r="W1017" s="82"/>
      <c r="X1017" s="60"/>
      <c r="Y1017" s="11">
        <v>7</v>
      </c>
      <c r="Z1017" s="11">
        <v>12</v>
      </c>
      <c r="AA1017" s="11">
        <v>18</v>
      </c>
      <c r="AB1017" s="81">
        <v>13</v>
      </c>
      <c r="AC1017" s="60"/>
    </row>
    <row r="1018" spans="3:29" ht="12.75" hidden="1" outlineLevel="2">
      <c r="C1018" s="64"/>
      <c r="D1018" s="64"/>
      <c r="E1018" s="86"/>
      <c r="F1018" s="87"/>
      <c r="G1018" s="87"/>
      <c r="H1018" s="87"/>
      <c r="I1018" s="87"/>
      <c r="J1018" s="87"/>
      <c r="K1018" s="86"/>
      <c r="L1018" s="91" t="s">
        <v>246</v>
      </c>
      <c r="M1018" s="91" t="s">
        <v>247</v>
      </c>
      <c r="N1018" s="85"/>
      <c r="O1018" s="85"/>
      <c r="P1018" s="85"/>
      <c r="Q1018" s="85"/>
      <c r="R1018" s="85"/>
      <c r="S1018" s="85"/>
      <c r="T1018" s="85"/>
      <c r="U1018" s="10"/>
      <c r="V1018" s="10"/>
      <c r="W1018" s="80"/>
      <c r="X1018" s="60"/>
      <c r="Y1018" s="9">
        <v>1</v>
      </c>
      <c r="Z1018" s="9">
        <v>1</v>
      </c>
      <c r="AA1018" s="9">
        <v>1</v>
      </c>
      <c r="AB1018" s="79">
        <v>2</v>
      </c>
      <c r="AC1018" s="60"/>
    </row>
    <row r="1019" spans="3:29" ht="12.75" hidden="1" outlineLevel="2" collapsed="1">
      <c r="C1019" s="64"/>
      <c r="D1019" s="64"/>
      <c r="E1019" s="86"/>
      <c r="F1019" s="87"/>
      <c r="G1019" s="87"/>
      <c r="H1019" s="87"/>
      <c r="I1019" s="87"/>
      <c r="J1019" s="87"/>
      <c r="K1019" s="86"/>
      <c r="L1019" s="86"/>
      <c r="M1019" s="91" t="s">
        <v>61</v>
      </c>
      <c r="N1019" s="85"/>
      <c r="O1019" s="85"/>
      <c r="P1019" s="85"/>
      <c r="Q1019" s="85"/>
      <c r="R1019" s="85"/>
      <c r="S1019" s="85"/>
      <c r="T1019" s="85"/>
      <c r="U1019" s="12"/>
      <c r="V1019" s="12"/>
      <c r="W1019" s="82"/>
      <c r="X1019" s="60"/>
      <c r="Y1019" s="11">
        <v>1</v>
      </c>
      <c r="Z1019" s="11">
        <v>1</v>
      </c>
      <c r="AA1019" s="11">
        <v>1</v>
      </c>
      <c r="AB1019" s="81">
        <v>2</v>
      </c>
      <c r="AC1019" s="60"/>
    </row>
    <row r="1020" spans="3:29" ht="12.75" hidden="1" outlineLevel="2">
      <c r="C1020" s="64"/>
      <c r="D1020" s="64"/>
      <c r="E1020" s="86"/>
      <c r="F1020" s="87"/>
      <c r="G1020" s="87"/>
      <c r="H1020" s="87"/>
      <c r="I1020" s="87"/>
      <c r="J1020" s="87"/>
      <c r="K1020" s="86"/>
      <c r="L1020" s="91" t="s">
        <v>340</v>
      </c>
      <c r="M1020" s="91" t="s">
        <v>341</v>
      </c>
      <c r="N1020" s="85"/>
      <c r="O1020" s="85"/>
      <c r="P1020" s="85"/>
      <c r="Q1020" s="85"/>
      <c r="R1020" s="85"/>
      <c r="S1020" s="85"/>
      <c r="T1020" s="85"/>
      <c r="U1020" s="10"/>
      <c r="V1020" s="10"/>
      <c r="W1020" s="80"/>
      <c r="X1020" s="60"/>
      <c r="Y1020" s="9">
        <v>1</v>
      </c>
      <c r="Z1020" s="10"/>
      <c r="AA1020" s="10"/>
      <c r="AB1020" s="80"/>
      <c r="AC1020" s="60"/>
    </row>
    <row r="1021" spans="3:29" ht="12.75" hidden="1" outlineLevel="2" collapsed="1">
      <c r="C1021" s="64"/>
      <c r="D1021" s="64"/>
      <c r="E1021" s="86"/>
      <c r="F1021" s="87"/>
      <c r="G1021" s="87"/>
      <c r="H1021" s="87"/>
      <c r="I1021" s="87"/>
      <c r="J1021" s="87"/>
      <c r="K1021" s="86"/>
      <c r="L1021" s="86"/>
      <c r="M1021" s="91" t="s">
        <v>86</v>
      </c>
      <c r="N1021" s="85"/>
      <c r="O1021" s="85"/>
      <c r="P1021" s="85"/>
      <c r="Q1021" s="85"/>
      <c r="R1021" s="85"/>
      <c r="S1021" s="85"/>
      <c r="T1021" s="85"/>
      <c r="U1021" s="12"/>
      <c r="V1021" s="12"/>
      <c r="W1021" s="82"/>
      <c r="X1021" s="60"/>
      <c r="Y1021" s="11">
        <v>1</v>
      </c>
      <c r="Z1021" s="12"/>
      <c r="AA1021" s="12"/>
      <c r="AB1021" s="82"/>
      <c r="AC1021" s="60"/>
    </row>
    <row r="1022" spans="3:29" ht="12.75" hidden="1" outlineLevel="2">
      <c r="C1022" s="64"/>
      <c r="D1022" s="64"/>
      <c r="E1022" s="86"/>
      <c r="F1022" s="87"/>
      <c r="G1022" s="87"/>
      <c r="H1022" s="87"/>
      <c r="I1022" s="87"/>
      <c r="J1022" s="87"/>
      <c r="K1022" s="86"/>
      <c r="L1022" s="91" t="s">
        <v>271</v>
      </c>
      <c r="M1022" s="91" t="s">
        <v>272</v>
      </c>
      <c r="N1022" s="85"/>
      <c r="O1022" s="85"/>
      <c r="P1022" s="85"/>
      <c r="Q1022" s="85"/>
      <c r="R1022" s="85"/>
      <c r="S1022" s="85"/>
      <c r="T1022" s="85"/>
      <c r="U1022" s="10"/>
      <c r="V1022" s="10"/>
      <c r="W1022" s="80"/>
      <c r="X1022" s="60"/>
      <c r="Y1022" s="9">
        <v>1</v>
      </c>
      <c r="Z1022" s="9">
        <v>1</v>
      </c>
      <c r="AA1022" s="10"/>
      <c r="AB1022" s="80"/>
      <c r="AC1022" s="60"/>
    </row>
    <row r="1023" spans="3:29" ht="12.75" hidden="1" outlineLevel="2" collapsed="1">
      <c r="C1023" s="64"/>
      <c r="D1023" s="64"/>
      <c r="E1023" s="86"/>
      <c r="F1023" s="87"/>
      <c r="G1023" s="87"/>
      <c r="H1023" s="87"/>
      <c r="I1023" s="87"/>
      <c r="J1023" s="87"/>
      <c r="K1023" s="86"/>
      <c r="L1023" s="86"/>
      <c r="M1023" s="91" t="s">
        <v>37</v>
      </c>
      <c r="N1023" s="85"/>
      <c r="O1023" s="85"/>
      <c r="P1023" s="85"/>
      <c r="Q1023" s="85"/>
      <c r="R1023" s="85"/>
      <c r="S1023" s="85"/>
      <c r="T1023" s="85"/>
      <c r="U1023" s="12"/>
      <c r="V1023" s="12"/>
      <c r="W1023" s="82"/>
      <c r="X1023" s="60"/>
      <c r="Y1023" s="11">
        <v>1</v>
      </c>
      <c r="Z1023" s="11">
        <v>1</v>
      </c>
      <c r="AA1023" s="12"/>
      <c r="AB1023" s="82"/>
      <c r="AC1023" s="60"/>
    </row>
    <row r="1024" spans="3:29" ht="12.75" hidden="1" outlineLevel="2">
      <c r="C1024" s="64"/>
      <c r="D1024" s="64"/>
      <c r="E1024" s="86"/>
      <c r="F1024" s="87"/>
      <c r="G1024" s="87"/>
      <c r="H1024" s="87"/>
      <c r="I1024" s="87"/>
      <c r="J1024" s="87"/>
      <c r="K1024" s="86"/>
      <c r="L1024" s="91" t="s">
        <v>215</v>
      </c>
      <c r="M1024" s="91" t="s">
        <v>216</v>
      </c>
      <c r="N1024" s="85"/>
      <c r="O1024" s="85"/>
      <c r="P1024" s="85"/>
      <c r="Q1024" s="85"/>
      <c r="R1024" s="85"/>
      <c r="S1024" s="85"/>
      <c r="T1024" s="85"/>
      <c r="U1024" s="10"/>
      <c r="V1024" s="10"/>
      <c r="W1024" s="80"/>
      <c r="X1024" s="60"/>
      <c r="Y1024" s="9">
        <v>1</v>
      </c>
      <c r="Z1024" s="9">
        <v>3</v>
      </c>
      <c r="AA1024" s="9">
        <v>3</v>
      </c>
      <c r="AB1024" s="79">
        <v>1</v>
      </c>
      <c r="AC1024" s="60"/>
    </row>
    <row r="1025" spans="3:29" ht="12.75" hidden="1" outlineLevel="2" collapsed="1">
      <c r="C1025" s="64"/>
      <c r="D1025" s="64"/>
      <c r="E1025" s="86"/>
      <c r="F1025" s="87"/>
      <c r="G1025" s="87"/>
      <c r="H1025" s="87"/>
      <c r="I1025" s="87"/>
      <c r="J1025" s="87"/>
      <c r="K1025" s="86"/>
      <c r="L1025" s="86"/>
      <c r="M1025" s="91" t="s">
        <v>50</v>
      </c>
      <c r="N1025" s="85"/>
      <c r="O1025" s="85"/>
      <c r="P1025" s="85"/>
      <c r="Q1025" s="85"/>
      <c r="R1025" s="85"/>
      <c r="S1025" s="85"/>
      <c r="T1025" s="85"/>
      <c r="U1025" s="12"/>
      <c r="V1025" s="12"/>
      <c r="W1025" s="82"/>
      <c r="X1025" s="60"/>
      <c r="Y1025" s="11">
        <v>1</v>
      </c>
      <c r="Z1025" s="11">
        <v>3</v>
      </c>
      <c r="AA1025" s="11">
        <v>3</v>
      </c>
      <c r="AB1025" s="81">
        <v>1</v>
      </c>
      <c r="AC1025" s="60"/>
    </row>
    <row r="1026" spans="3:29" ht="12.75" hidden="1" outlineLevel="2">
      <c r="C1026" s="64"/>
      <c r="D1026" s="64"/>
      <c r="E1026" s="86"/>
      <c r="F1026" s="87"/>
      <c r="G1026" s="87"/>
      <c r="H1026" s="87"/>
      <c r="I1026" s="87"/>
      <c r="J1026" s="87"/>
      <c r="K1026" s="86"/>
      <c r="L1026" s="91" t="s">
        <v>169</v>
      </c>
      <c r="M1026" s="91" t="s">
        <v>170</v>
      </c>
      <c r="N1026" s="85"/>
      <c r="O1026" s="85"/>
      <c r="P1026" s="85"/>
      <c r="Q1026" s="85"/>
      <c r="R1026" s="85"/>
      <c r="S1026" s="85"/>
      <c r="T1026" s="85"/>
      <c r="U1026" s="10"/>
      <c r="V1026" s="10"/>
      <c r="W1026" s="80"/>
      <c r="X1026" s="60"/>
      <c r="Y1026" s="9">
        <v>1</v>
      </c>
      <c r="Z1026" s="10"/>
      <c r="AA1026" s="10"/>
      <c r="AB1026" s="80"/>
      <c r="AC1026" s="60"/>
    </row>
    <row r="1027" spans="3:29" ht="12.75" hidden="1" outlineLevel="2" collapsed="1">
      <c r="C1027" s="64"/>
      <c r="D1027" s="64"/>
      <c r="E1027" s="86"/>
      <c r="F1027" s="87"/>
      <c r="G1027" s="87"/>
      <c r="H1027" s="87"/>
      <c r="I1027" s="87"/>
      <c r="J1027" s="87"/>
      <c r="K1027" s="86"/>
      <c r="L1027" s="86"/>
      <c r="M1027" s="91" t="s">
        <v>50</v>
      </c>
      <c r="N1027" s="85"/>
      <c r="O1027" s="85"/>
      <c r="P1027" s="85"/>
      <c r="Q1027" s="85"/>
      <c r="R1027" s="85"/>
      <c r="S1027" s="85"/>
      <c r="T1027" s="85"/>
      <c r="U1027" s="12"/>
      <c r="V1027" s="12"/>
      <c r="W1027" s="82"/>
      <c r="X1027" s="60"/>
      <c r="Y1027" s="11">
        <v>1</v>
      </c>
      <c r="Z1027" s="12"/>
      <c r="AA1027" s="12"/>
      <c r="AB1027" s="82"/>
      <c r="AC1027" s="60"/>
    </row>
    <row r="1028" spans="3:29" ht="12.75" hidden="1" outlineLevel="2">
      <c r="C1028" s="64"/>
      <c r="D1028" s="64"/>
      <c r="E1028" s="86"/>
      <c r="F1028" s="87"/>
      <c r="G1028" s="87"/>
      <c r="H1028" s="87"/>
      <c r="I1028" s="87"/>
      <c r="J1028" s="87"/>
      <c r="K1028" s="86"/>
      <c r="L1028" s="91" t="s">
        <v>179</v>
      </c>
      <c r="M1028" s="91" t="s">
        <v>180</v>
      </c>
      <c r="N1028" s="85"/>
      <c r="O1028" s="85"/>
      <c r="P1028" s="85"/>
      <c r="Q1028" s="85"/>
      <c r="R1028" s="85"/>
      <c r="S1028" s="85"/>
      <c r="T1028" s="85"/>
      <c r="U1028" s="10"/>
      <c r="V1028" s="10"/>
      <c r="W1028" s="80"/>
      <c r="X1028" s="60"/>
      <c r="Y1028" s="9">
        <v>1</v>
      </c>
      <c r="Z1028" s="10"/>
      <c r="AA1028" s="10"/>
      <c r="AB1028" s="80"/>
      <c r="AC1028" s="60"/>
    </row>
    <row r="1029" spans="3:29" ht="12.75" hidden="1" outlineLevel="2" collapsed="1">
      <c r="C1029" s="64"/>
      <c r="D1029" s="64"/>
      <c r="E1029" s="86"/>
      <c r="F1029" s="87"/>
      <c r="G1029" s="87"/>
      <c r="H1029" s="87"/>
      <c r="I1029" s="87"/>
      <c r="J1029" s="87"/>
      <c r="K1029" s="86"/>
      <c r="L1029" s="86"/>
      <c r="M1029" s="91" t="s">
        <v>81</v>
      </c>
      <c r="N1029" s="85"/>
      <c r="O1029" s="85"/>
      <c r="P1029" s="85"/>
      <c r="Q1029" s="85"/>
      <c r="R1029" s="85"/>
      <c r="S1029" s="85"/>
      <c r="T1029" s="85"/>
      <c r="U1029" s="12"/>
      <c r="V1029" s="12"/>
      <c r="W1029" s="82"/>
      <c r="X1029" s="60"/>
      <c r="Y1029" s="11">
        <v>1</v>
      </c>
      <c r="Z1029" s="12"/>
      <c r="AA1029" s="12"/>
      <c r="AB1029" s="82"/>
      <c r="AC1029" s="60"/>
    </row>
    <row r="1030" spans="3:29" ht="12.75" hidden="1" outlineLevel="2">
      <c r="C1030" s="64"/>
      <c r="D1030" s="64"/>
      <c r="E1030" s="86"/>
      <c r="F1030" s="87"/>
      <c r="G1030" s="87"/>
      <c r="H1030" s="87"/>
      <c r="I1030" s="87"/>
      <c r="J1030" s="87"/>
      <c r="K1030" s="86"/>
      <c r="L1030" s="91" t="s">
        <v>260</v>
      </c>
      <c r="M1030" s="91" t="s">
        <v>261</v>
      </c>
      <c r="N1030" s="85"/>
      <c r="O1030" s="85"/>
      <c r="P1030" s="85"/>
      <c r="Q1030" s="85"/>
      <c r="R1030" s="85"/>
      <c r="S1030" s="85"/>
      <c r="T1030" s="85"/>
      <c r="U1030" s="10"/>
      <c r="V1030" s="10"/>
      <c r="W1030" s="80"/>
      <c r="X1030" s="60"/>
      <c r="Y1030" s="9">
        <v>3</v>
      </c>
      <c r="Z1030" s="9">
        <v>1</v>
      </c>
      <c r="AA1030" s="10"/>
      <c r="AB1030" s="80"/>
      <c r="AC1030" s="60"/>
    </row>
    <row r="1031" spans="3:29" ht="12.75" hidden="1" outlineLevel="2" collapsed="1">
      <c r="C1031" s="64"/>
      <c r="D1031" s="64"/>
      <c r="E1031" s="86"/>
      <c r="F1031" s="87"/>
      <c r="G1031" s="87"/>
      <c r="H1031" s="87"/>
      <c r="I1031" s="87"/>
      <c r="J1031" s="87"/>
      <c r="K1031" s="86"/>
      <c r="L1031" s="86"/>
      <c r="M1031" s="91" t="s">
        <v>81</v>
      </c>
      <c r="N1031" s="85"/>
      <c r="O1031" s="85"/>
      <c r="P1031" s="85"/>
      <c r="Q1031" s="85"/>
      <c r="R1031" s="85"/>
      <c r="S1031" s="85"/>
      <c r="T1031" s="85"/>
      <c r="U1031" s="12"/>
      <c r="V1031" s="12"/>
      <c r="W1031" s="82"/>
      <c r="X1031" s="60"/>
      <c r="Y1031" s="11">
        <v>3</v>
      </c>
      <c r="Z1031" s="11">
        <v>1</v>
      </c>
      <c r="AA1031" s="12"/>
      <c r="AB1031" s="82"/>
      <c r="AC1031" s="60"/>
    </row>
    <row r="1032" spans="3:29" ht="12.75" hidden="1" outlineLevel="2">
      <c r="C1032" s="64"/>
      <c r="D1032" s="64"/>
      <c r="E1032" s="86"/>
      <c r="F1032" s="87"/>
      <c r="G1032" s="87"/>
      <c r="H1032" s="87"/>
      <c r="I1032" s="87"/>
      <c r="J1032" s="87"/>
      <c r="K1032" s="86"/>
      <c r="L1032" s="91" t="s">
        <v>266</v>
      </c>
      <c r="M1032" s="91" t="s">
        <v>267</v>
      </c>
      <c r="N1032" s="85"/>
      <c r="O1032" s="85"/>
      <c r="P1032" s="85"/>
      <c r="Q1032" s="85"/>
      <c r="R1032" s="85"/>
      <c r="S1032" s="85"/>
      <c r="T1032" s="85"/>
      <c r="U1032" s="10"/>
      <c r="V1032" s="10"/>
      <c r="W1032" s="80"/>
      <c r="X1032" s="60"/>
      <c r="Y1032" s="9">
        <v>1</v>
      </c>
      <c r="Z1032" s="9">
        <v>3</v>
      </c>
      <c r="AA1032" s="9">
        <v>3</v>
      </c>
      <c r="AB1032" s="79">
        <v>1</v>
      </c>
      <c r="AC1032" s="60"/>
    </row>
    <row r="1033" spans="3:29" ht="12.75" hidden="1" outlineLevel="2" collapsed="1">
      <c r="C1033" s="64"/>
      <c r="D1033" s="64"/>
      <c r="E1033" s="86"/>
      <c r="F1033" s="87"/>
      <c r="G1033" s="87"/>
      <c r="H1033" s="87"/>
      <c r="I1033" s="87"/>
      <c r="J1033" s="87"/>
      <c r="K1033" s="86"/>
      <c r="L1033" s="86"/>
      <c r="M1033" s="91" t="s">
        <v>284</v>
      </c>
      <c r="N1033" s="85"/>
      <c r="O1033" s="85"/>
      <c r="P1033" s="85"/>
      <c r="Q1033" s="85"/>
      <c r="R1033" s="85"/>
      <c r="S1033" s="85"/>
      <c r="T1033" s="85"/>
      <c r="U1033" s="12"/>
      <c r="V1033" s="12"/>
      <c r="W1033" s="82"/>
      <c r="X1033" s="60"/>
      <c r="Y1033" s="11">
        <v>1</v>
      </c>
      <c r="Z1033" s="11">
        <v>3</v>
      </c>
      <c r="AA1033" s="11">
        <v>3</v>
      </c>
      <c r="AB1033" s="81">
        <v>1</v>
      </c>
      <c r="AC1033" s="60"/>
    </row>
    <row r="1034" spans="3:29" ht="12.75" hidden="1" outlineLevel="2">
      <c r="C1034" s="64"/>
      <c r="D1034" s="64"/>
      <c r="E1034" s="86"/>
      <c r="F1034" s="87"/>
      <c r="G1034" s="87"/>
      <c r="H1034" s="87"/>
      <c r="I1034" s="87"/>
      <c r="J1034" s="87"/>
      <c r="K1034" s="86"/>
      <c r="L1034" s="91" t="s">
        <v>277</v>
      </c>
      <c r="M1034" s="91" t="s">
        <v>278</v>
      </c>
      <c r="N1034" s="85"/>
      <c r="O1034" s="85"/>
      <c r="P1034" s="85"/>
      <c r="Q1034" s="85"/>
      <c r="R1034" s="85"/>
      <c r="S1034" s="85"/>
      <c r="T1034" s="85"/>
      <c r="U1034" s="10"/>
      <c r="V1034" s="10"/>
      <c r="W1034" s="80"/>
      <c r="X1034" s="60"/>
      <c r="Y1034" s="9">
        <v>4</v>
      </c>
      <c r="Z1034" s="9">
        <v>6</v>
      </c>
      <c r="AA1034" s="9">
        <v>3</v>
      </c>
      <c r="AB1034" s="79">
        <v>4</v>
      </c>
      <c r="AC1034" s="60"/>
    </row>
    <row r="1035" spans="3:29" ht="12.75" hidden="1" outlineLevel="2" collapsed="1">
      <c r="C1035" s="64"/>
      <c r="D1035" s="64"/>
      <c r="E1035" s="86"/>
      <c r="F1035" s="87"/>
      <c r="G1035" s="87"/>
      <c r="H1035" s="87"/>
      <c r="I1035" s="87"/>
      <c r="J1035" s="87"/>
      <c r="K1035" s="86"/>
      <c r="L1035" s="86"/>
      <c r="M1035" s="91" t="s">
        <v>284</v>
      </c>
      <c r="N1035" s="85"/>
      <c r="O1035" s="85"/>
      <c r="P1035" s="85"/>
      <c r="Q1035" s="85"/>
      <c r="R1035" s="85"/>
      <c r="S1035" s="85"/>
      <c r="T1035" s="85"/>
      <c r="U1035" s="12"/>
      <c r="V1035" s="12"/>
      <c r="W1035" s="82"/>
      <c r="X1035" s="60"/>
      <c r="Y1035" s="11">
        <v>4</v>
      </c>
      <c r="Z1035" s="11">
        <v>6</v>
      </c>
      <c r="AA1035" s="11">
        <v>3</v>
      </c>
      <c r="AB1035" s="81">
        <v>4</v>
      </c>
      <c r="AC1035" s="60"/>
    </row>
    <row r="1036" spans="3:29" ht="12.75" hidden="1" outlineLevel="2">
      <c r="C1036" s="64"/>
      <c r="D1036" s="64"/>
      <c r="E1036" s="86"/>
      <c r="F1036" s="87"/>
      <c r="G1036" s="87"/>
      <c r="H1036" s="87"/>
      <c r="I1036" s="87"/>
      <c r="J1036" s="87"/>
      <c r="K1036" s="86"/>
      <c r="L1036" s="91" t="s">
        <v>346</v>
      </c>
      <c r="M1036" s="91" t="s">
        <v>347</v>
      </c>
      <c r="N1036" s="85"/>
      <c r="O1036" s="85"/>
      <c r="P1036" s="85"/>
      <c r="Q1036" s="85"/>
      <c r="R1036" s="85"/>
      <c r="S1036" s="85"/>
      <c r="T1036" s="85"/>
      <c r="U1036" s="10"/>
      <c r="V1036" s="10"/>
      <c r="W1036" s="80"/>
      <c r="X1036" s="60"/>
      <c r="Y1036" s="10"/>
      <c r="Z1036" s="9">
        <v>1</v>
      </c>
      <c r="AA1036" s="9">
        <v>1</v>
      </c>
      <c r="AB1036" s="79">
        <v>1</v>
      </c>
      <c r="AC1036" s="60"/>
    </row>
    <row r="1037" spans="3:29" ht="12.75" hidden="1" outlineLevel="2" collapsed="1">
      <c r="C1037" s="64"/>
      <c r="D1037" s="64"/>
      <c r="E1037" s="86"/>
      <c r="F1037" s="87"/>
      <c r="G1037" s="87"/>
      <c r="H1037" s="87"/>
      <c r="I1037" s="87"/>
      <c r="J1037" s="87"/>
      <c r="K1037" s="86"/>
      <c r="L1037" s="86"/>
      <c r="M1037" s="91" t="s">
        <v>53</v>
      </c>
      <c r="N1037" s="85"/>
      <c r="O1037" s="85"/>
      <c r="P1037" s="85"/>
      <c r="Q1037" s="85"/>
      <c r="R1037" s="85"/>
      <c r="S1037" s="85"/>
      <c r="T1037" s="85"/>
      <c r="U1037" s="12"/>
      <c r="V1037" s="12"/>
      <c r="W1037" s="82"/>
      <c r="X1037" s="60"/>
      <c r="Y1037" s="12"/>
      <c r="Z1037" s="11">
        <v>1</v>
      </c>
      <c r="AA1037" s="11">
        <v>1</v>
      </c>
      <c r="AB1037" s="81">
        <v>1</v>
      </c>
      <c r="AC1037" s="60"/>
    </row>
    <row r="1038" spans="3:29" ht="12.75" hidden="1" outlineLevel="2">
      <c r="C1038" s="64"/>
      <c r="D1038" s="64"/>
      <c r="E1038" s="86"/>
      <c r="F1038" s="87"/>
      <c r="G1038" s="87"/>
      <c r="H1038" s="87"/>
      <c r="I1038" s="87"/>
      <c r="J1038" s="87"/>
      <c r="K1038" s="86"/>
      <c r="L1038" s="91" t="s">
        <v>173</v>
      </c>
      <c r="M1038" s="91" t="s">
        <v>174</v>
      </c>
      <c r="N1038" s="85"/>
      <c r="O1038" s="85"/>
      <c r="P1038" s="85"/>
      <c r="Q1038" s="85"/>
      <c r="R1038" s="85"/>
      <c r="S1038" s="85"/>
      <c r="T1038" s="85"/>
      <c r="U1038" s="10"/>
      <c r="V1038" s="10"/>
      <c r="W1038" s="80"/>
      <c r="X1038" s="60"/>
      <c r="Y1038" s="10"/>
      <c r="Z1038" s="9">
        <v>1</v>
      </c>
      <c r="AA1038" s="9">
        <v>1</v>
      </c>
      <c r="AB1038" s="80"/>
      <c r="AC1038" s="60"/>
    </row>
    <row r="1039" spans="3:29" ht="12.75" hidden="1" outlineLevel="2" collapsed="1">
      <c r="C1039" s="64"/>
      <c r="D1039" s="64"/>
      <c r="E1039" s="86"/>
      <c r="F1039" s="87"/>
      <c r="G1039" s="87"/>
      <c r="H1039" s="87"/>
      <c r="I1039" s="87"/>
      <c r="J1039" s="87"/>
      <c r="K1039" s="86"/>
      <c r="L1039" s="86"/>
      <c r="M1039" s="91" t="s">
        <v>61</v>
      </c>
      <c r="N1039" s="85"/>
      <c r="O1039" s="85"/>
      <c r="P1039" s="85"/>
      <c r="Q1039" s="85"/>
      <c r="R1039" s="85"/>
      <c r="S1039" s="85"/>
      <c r="T1039" s="85"/>
      <c r="U1039" s="12"/>
      <c r="V1039" s="12"/>
      <c r="W1039" s="82"/>
      <c r="X1039" s="60"/>
      <c r="Y1039" s="12"/>
      <c r="Z1039" s="11">
        <v>1</v>
      </c>
      <c r="AA1039" s="11">
        <v>1</v>
      </c>
      <c r="AB1039" s="82"/>
      <c r="AC1039" s="60"/>
    </row>
    <row r="1040" spans="3:29" ht="12.75" hidden="1" outlineLevel="2">
      <c r="C1040" s="64"/>
      <c r="D1040" s="64"/>
      <c r="E1040" s="86"/>
      <c r="F1040" s="87"/>
      <c r="G1040" s="87"/>
      <c r="H1040" s="87"/>
      <c r="I1040" s="87"/>
      <c r="J1040" s="87"/>
      <c r="K1040" s="86"/>
      <c r="L1040" s="91" t="s">
        <v>279</v>
      </c>
      <c r="M1040" s="91" t="s">
        <v>208</v>
      </c>
      <c r="N1040" s="85"/>
      <c r="O1040" s="85"/>
      <c r="P1040" s="85"/>
      <c r="Q1040" s="85"/>
      <c r="R1040" s="85"/>
      <c r="S1040" s="85"/>
      <c r="T1040" s="85"/>
      <c r="U1040" s="10"/>
      <c r="V1040" s="10"/>
      <c r="W1040" s="80"/>
      <c r="X1040" s="60"/>
      <c r="Y1040" s="10"/>
      <c r="Z1040" s="9">
        <v>2</v>
      </c>
      <c r="AA1040" s="9">
        <v>1</v>
      </c>
      <c r="AB1040" s="79">
        <v>5</v>
      </c>
      <c r="AC1040" s="60"/>
    </row>
    <row r="1041" spans="3:29" ht="12.75" hidden="1" outlineLevel="2" collapsed="1">
      <c r="C1041" s="64"/>
      <c r="D1041" s="64"/>
      <c r="E1041" s="86"/>
      <c r="F1041" s="87"/>
      <c r="G1041" s="87"/>
      <c r="H1041" s="87"/>
      <c r="I1041" s="87"/>
      <c r="J1041" s="87"/>
      <c r="K1041" s="86"/>
      <c r="L1041" s="86"/>
      <c r="M1041" s="91" t="s">
        <v>74</v>
      </c>
      <c r="N1041" s="85"/>
      <c r="O1041" s="85"/>
      <c r="P1041" s="85"/>
      <c r="Q1041" s="85"/>
      <c r="R1041" s="85"/>
      <c r="S1041" s="85"/>
      <c r="T1041" s="85"/>
      <c r="U1041" s="12"/>
      <c r="V1041" s="12"/>
      <c r="W1041" s="82"/>
      <c r="X1041" s="60"/>
      <c r="Y1041" s="12"/>
      <c r="Z1041" s="11">
        <v>2</v>
      </c>
      <c r="AA1041" s="11">
        <v>1</v>
      </c>
      <c r="AB1041" s="81">
        <v>5</v>
      </c>
      <c r="AC1041" s="60"/>
    </row>
    <row r="1042" spans="3:29" ht="12.75" hidden="1" outlineLevel="2">
      <c r="C1042" s="64"/>
      <c r="D1042" s="64"/>
      <c r="E1042" s="86"/>
      <c r="F1042" s="87"/>
      <c r="G1042" s="87"/>
      <c r="H1042" s="87"/>
      <c r="I1042" s="87"/>
      <c r="J1042" s="87"/>
      <c r="K1042" s="86"/>
      <c r="L1042" s="91" t="s">
        <v>371</v>
      </c>
      <c r="M1042" s="91" t="s">
        <v>372</v>
      </c>
      <c r="N1042" s="85"/>
      <c r="O1042" s="85"/>
      <c r="P1042" s="85"/>
      <c r="Q1042" s="85"/>
      <c r="R1042" s="85"/>
      <c r="S1042" s="85"/>
      <c r="T1042" s="85"/>
      <c r="U1042" s="10"/>
      <c r="V1042" s="10"/>
      <c r="W1042" s="80"/>
      <c r="X1042" s="60"/>
      <c r="Y1042" s="10"/>
      <c r="Z1042" s="9">
        <v>1</v>
      </c>
      <c r="AA1042" s="10"/>
      <c r="AB1042" s="80"/>
      <c r="AC1042" s="60"/>
    </row>
    <row r="1043" spans="3:29" ht="12.75" hidden="1" outlineLevel="2" collapsed="1">
      <c r="C1043" s="64"/>
      <c r="D1043" s="64"/>
      <c r="E1043" s="86"/>
      <c r="F1043" s="87"/>
      <c r="G1043" s="87"/>
      <c r="H1043" s="87"/>
      <c r="I1043" s="87"/>
      <c r="J1043" s="87"/>
      <c r="K1043" s="86"/>
      <c r="L1043" s="86"/>
      <c r="M1043" s="91" t="s">
        <v>32</v>
      </c>
      <c r="N1043" s="85"/>
      <c r="O1043" s="85"/>
      <c r="P1043" s="85"/>
      <c r="Q1043" s="85"/>
      <c r="R1043" s="85"/>
      <c r="S1043" s="85"/>
      <c r="T1043" s="85"/>
      <c r="U1043" s="12"/>
      <c r="V1043" s="12"/>
      <c r="W1043" s="82"/>
      <c r="X1043" s="60"/>
      <c r="Y1043" s="12"/>
      <c r="Z1043" s="11">
        <v>1</v>
      </c>
      <c r="AA1043" s="12"/>
      <c r="AB1043" s="82"/>
      <c r="AC1043" s="60"/>
    </row>
    <row r="1044" spans="3:29" ht="12.75" hidden="1" outlineLevel="2">
      <c r="C1044" s="64"/>
      <c r="D1044" s="64"/>
      <c r="E1044" s="86"/>
      <c r="F1044" s="87"/>
      <c r="G1044" s="87"/>
      <c r="H1044" s="87"/>
      <c r="I1044" s="87"/>
      <c r="J1044" s="87"/>
      <c r="K1044" s="86"/>
      <c r="L1044" s="91" t="s">
        <v>235</v>
      </c>
      <c r="M1044" s="91" t="s">
        <v>236</v>
      </c>
      <c r="N1044" s="85"/>
      <c r="O1044" s="85"/>
      <c r="P1044" s="85"/>
      <c r="Q1044" s="85"/>
      <c r="R1044" s="85"/>
      <c r="S1044" s="85"/>
      <c r="T1044" s="85"/>
      <c r="U1044" s="10"/>
      <c r="V1044" s="10"/>
      <c r="W1044" s="80"/>
      <c r="X1044" s="60"/>
      <c r="Y1044" s="10"/>
      <c r="Z1044" s="9">
        <v>1</v>
      </c>
      <c r="AA1044" s="10"/>
      <c r="AB1044" s="80"/>
      <c r="AC1044" s="60"/>
    </row>
    <row r="1045" spans="3:29" ht="12.75" hidden="1" outlineLevel="2" collapsed="1">
      <c r="C1045" s="64"/>
      <c r="D1045" s="64"/>
      <c r="E1045" s="86"/>
      <c r="F1045" s="87"/>
      <c r="G1045" s="87"/>
      <c r="H1045" s="87"/>
      <c r="I1045" s="87"/>
      <c r="J1045" s="87"/>
      <c r="K1045" s="86"/>
      <c r="L1045" s="86"/>
      <c r="M1045" s="91" t="s">
        <v>37</v>
      </c>
      <c r="N1045" s="85"/>
      <c r="O1045" s="85"/>
      <c r="P1045" s="85"/>
      <c r="Q1045" s="85"/>
      <c r="R1045" s="85"/>
      <c r="S1045" s="85"/>
      <c r="T1045" s="85"/>
      <c r="U1045" s="12"/>
      <c r="V1045" s="12"/>
      <c r="W1045" s="82"/>
      <c r="X1045" s="60"/>
      <c r="Y1045" s="12"/>
      <c r="Z1045" s="11">
        <v>1</v>
      </c>
      <c r="AA1045" s="12"/>
      <c r="AB1045" s="82"/>
      <c r="AC1045" s="60"/>
    </row>
    <row r="1046" spans="3:29" ht="12.75" hidden="1" outlineLevel="2">
      <c r="C1046" s="64"/>
      <c r="D1046" s="64"/>
      <c r="E1046" s="86"/>
      <c r="F1046" s="87"/>
      <c r="G1046" s="87"/>
      <c r="H1046" s="87"/>
      <c r="I1046" s="87"/>
      <c r="J1046" s="87"/>
      <c r="K1046" s="86"/>
      <c r="L1046" s="91" t="s">
        <v>330</v>
      </c>
      <c r="M1046" s="91" t="s">
        <v>331</v>
      </c>
      <c r="N1046" s="85"/>
      <c r="O1046" s="85"/>
      <c r="P1046" s="85"/>
      <c r="Q1046" s="85"/>
      <c r="R1046" s="85"/>
      <c r="S1046" s="85"/>
      <c r="T1046" s="85"/>
      <c r="U1046" s="10"/>
      <c r="V1046" s="10"/>
      <c r="W1046" s="80"/>
      <c r="X1046" s="60"/>
      <c r="Y1046" s="10"/>
      <c r="Z1046" s="9">
        <v>1</v>
      </c>
      <c r="AA1046" s="9">
        <v>1</v>
      </c>
      <c r="AB1046" s="80"/>
      <c r="AC1046" s="60"/>
    </row>
    <row r="1047" spans="3:29" ht="12.75" hidden="1" outlineLevel="2" collapsed="1">
      <c r="C1047" s="64"/>
      <c r="D1047" s="64"/>
      <c r="E1047" s="86"/>
      <c r="F1047" s="87"/>
      <c r="G1047" s="87"/>
      <c r="H1047" s="87"/>
      <c r="I1047" s="87"/>
      <c r="J1047" s="87"/>
      <c r="K1047" s="86"/>
      <c r="L1047" s="86"/>
      <c r="M1047" s="91" t="s">
        <v>50</v>
      </c>
      <c r="N1047" s="85"/>
      <c r="O1047" s="85"/>
      <c r="P1047" s="85"/>
      <c r="Q1047" s="85"/>
      <c r="R1047" s="85"/>
      <c r="S1047" s="85"/>
      <c r="T1047" s="85"/>
      <c r="U1047" s="12"/>
      <c r="V1047" s="12"/>
      <c r="W1047" s="82"/>
      <c r="X1047" s="60"/>
      <c r="Y1047" s="12"/>
      <c r="Z1047" s="11">
        <v>1</v>
      </c>
      <c r="AA1047" s="11">
        <v>1</v>
      </c>
      <c r="AB1047" s="82"/>
      <c r="AC1047" s="60"/>
    </row>
    <row r="1048" spans="3:29" ht="12.75" hidden="1" outlineLevel="2">
      <c r="C1048" s="64"/>
      <c r="D1048" s="64"/>
      <c r="E1048" s="86"/>
      <c r="F1048" s="87"/>
      <c r="G1048" s="87"/>
      <c r="H1048" s="87"/>
      <c r="I1048" s="87"/>
      <c r="J1048" s="87"/>
      <c r="K1048" s="86"/>
      <c r="L1048" s="91" t="s">
        <v>264</v>
      </c>
      <c r="M1048" s="91" t="s">
        <v>265</v>
      </c>
      <c r="N1048" s="85"/>
      <c r="O1048" s="85"/>
      <c r="P1048" s="85"/>
      <c r="Q1048" s="85"/>
      <c r="R1048" s="85"/>
      <c r="S1048" s="85"/>
      <c r="T1048" s="85"/>
      <c r="U1048" s="10"/>
      <c r="V1048" s="10"/>
      <c r="W1048" s="80"/>
      <c r="X1048" s="60"/>
      <c r="Y1048" s="10"/>
      <c r="Z1048" s="9">
        <v>4</v>
      </c>
      <c r="AA1048" s="9">
        <v>2</v>
      </c>
      <c r="AB1048" s="79">
        <v>2</v>
      </c>
      <c r="AC1048" s="60"/>
    </row>
    <row r="1049" spans="3:29" ht="12.75" hidden="1" outlineLevel="2" collapsed="1">
      <c r="C1049" s="64"/>
      <c r="D1049" s="64"/>
      <c r="E1049" s="86"/>
      <c r="F1049" s="87"/>
      <c r="G1049" s="87"/>
      <c r="H1049" s="87"/>
      <c r="I1049" s="87"/>
      <c r="J1049" s="87"/>
      <c r="K1049" s="86"/>
      <c r="L1049" s="86"/>
      <c r="M1049" s="91" t="s">
        <v>237</v>
      </c>
      <c r="N1049" s="85"/>
      <c r="O1049" s="85"/>
      <c r="P1049" s="85"/>
      <c r="Q1049" s="85"/>
      <c r="R1049" s="85"/>
      <c r="S1049" s="85"/>
      <c r="T1049" s="85"/>
      <c r="U1049" s="12"/>
      <c r="V1049" s="12"/>
      <c r="W1049" s="82"/>
      <c r="X1049" s="60"/>
      <c r="Y1049" s="12"/>
      <c r="Z1049" s="11">
        <v>4</v>
      </c>
      <c r="AA1049" s="11">
        <v>2</v>
      </c>
      <c r="AB1049" s="81">
        <v>2</v>
      </c>
      <c r="AC1049" s="60"/>
    </row>
    <row r="1050" spans="3:29" ht="12.75" hidden="1" outlineLevel="2">
      <c r="C1050" s="64"/>
      <c r="D1050" s="64"/>
      <c r="E1050" s="86"/>
      <c r="F1050" s="87"/>
      <c r="G1050" s="87"/>
      <c r="H1050" s="87"/>
      <c r="I1050" s="87"/>
      <c r="J1050" s="87"/>
      <c r="K1050" s="86"/>
      <c r="L1050" s="91" t="s">
        <v>373</v>
      </c>
      <c r="M1050" s="91" t="s">
        <v>374</v>
      </c>
      <c r="N1050" s="85"/>
      <c r="O1050" s="85"/>
      <c r="P1050" s="85"/>
      <c r="Q1050" s="85"/>
      <c r="R1050" s="85"/>
      <c r="S1050" s="85"/>
      <c r="T1050" s="85"/>
      <c r="U1050" s="10"/>
      <c r="V1050" s="10"/>
      <c r="W1050" s="80"/>
      <c r="X1050" s="60"/>
      <c r="Y1050" s="10"/>
      <c r="Z1050" s="10"/>
      <c r="AA1050" s="9">
        <v>1</v>
      </c>
      <c r="AB1050" s="80"/>
      <c r="AC1050" s="60"/>
    </row>
    <row r="1051" spans="3:29" ht="12.75" hidden="1" outlineLevel="2" collapsed="1">
      <c r="C1051" s="64"/>
      <c r="D1051" s="64"/>
      <c r="E1051" s="86"/>
      <c r="F1051" s="87"/>
      <c r="G1051" s="87"/>
      <c r="H1051" s="87"/>
      <c r="I1051" s="87"/>
      <c r="J1051" s="87"/>
      <c r="K1051" s="86"/>
      <c r="L1051" s="86"/>
      <c r="M1051" s="91" t="s">
        <v>74</v>
      </c>
      <c r="N1051" s="85"/>
      <c r="O1051" s="85"/>
      <c r="P1051" s="85"/>
      <c r="Q1051" s="85"/>
      <c r="R1051" s="85"/>
      <c r="S1051" s="85"/>
      <c r="T1051" s="85"/>
      <c r="U1051" s="12"/>
      <c r="V1051" s="12"/>
      <c r="W1051" s="82"/>
      <c r="X1051" s="60"/>
      <c r="Y1051" s="12"/>
      <c r="Z1051" s="12"/>
      <c r="AA1051" s="11">
        <v>1</v>
      </c>
      <c r="AB1051" s="82"/>
      <c r="AC1051" s="60"/>
    </row>
    <row r="1052" spans="3:29" ht="12.75" hidden="1" outlineLevel="2">
      <c r="C1052" s="64"/>
      <c r="D1052" s="64"/>
      <c r="E1052" s="86"/>
      <c r="F1052" s="87"/>
      <c r="G1052" s="87"/>
      <c r="H1052" s="87"/>
      <c r="I1052" s="87"/>
      <c r="J1052" s="87"/>
      <c r="K1052" s="86"/>
      <c r="L1052" s="91" t="s">
        <v>289</v>
      </c>
      <c r="M1052" s="91" t="s">
        <v>290</v>
      </c>
      <c r="N1052" s="85"/>
      <c r="O1052" s="85"/>
      <c r="P1052" s="85"/>
      <c r="Q1052" s="85"/>
      <c r="R1052" s="85"/>
      <c r="S1052" s="85"/>
      <c r="T1052" s="85"/>
      <c r="U1052" s="10"/>
      <c r="V1052" s="10"/>
      <c r="W1052" s="80"/>
      <c r="X1052" s="60"/>
      <c r="Y1052" s="10"/>
      <c r="Z1052" s="10"/>
      <c r="AA1052" s="9">
        <v>8</v>
      </c>
      <c r="AB1052" s="79">
        <v>16</v>
      </c>
      <c r="AC1052" s="60"/>
    </row>
    <row r="1053" spans="3:29" ht="12.75" hidden="1" outlineLevel="2" collapsed="1">
      <c r="C1053" s="64"/>
      <c r="D1053" s="64"/>
      <c r="E1053" s="86"/>
      <c r="F1053" s="87"/>
      <c r="G1053" s="87"/>
      <c r="H1053" s="87"/>
      <c r="I1053" s="87"/>
      <c r="J1053" s="87"/>
      <c r="K1053" s="86"/>
      <c r="L1053" s="86"/>
      <c r="M1053" s="91" t="s">
        <v>32</v>
      </c>
      <c r="N1053" s="85"/>
      <c r="O1053" s="85"/>
      <c r="P1053" s="85"/>
      <c r="Q1053" s="85"/>
      <c r="R1053" s="85"/>
      <c r="S1053" s="85"/>
      <c r="T1053" s="85"/>
      <c r="U1053" s="12"/>
      <c r="V1053" s="12"/>
      <c r="W1053" s="82"/>
      <c r="X1053" s="60"/>
      <c r="Y1053" s="12"/>
      <c r="Z1053" s="12"/>
      <c r="AA1053" s="11">
        <v>8</v>
      </c>
      <c r="AB1053" s="81">
        <v>16</v>
      </c>
      <c r="AC1053" s="60"/>
    </row>
    <row r="1054" spans="3:29" ht="12.75" hidden="1" outlineLevel="2">
      <c r="C1054" s="64"/>
      <c r="D1054" s="64"/>
      <c r="E1054" s="86"/>
      <c r="F1054" s="87"/>
      <c r="G1054" s="87"/>
      <c r="H1054" s="87"/>
      <c r="I1054" s="87"/>
      <c r="J1054" s="87"/>
      <c r="K1054" s="86"/>
      <c r="L1054" s="91" t="s">
        <v>161</v>
      </c>
      <c r="M1054" s="91" t="s">
        <v>162</v>
      </c>
      <c r="N1054" s="85"/>
      <c r="O1054" s="85"/>
      <c r="P1054" s="85"/>
      <c r="Q1054" s="85"/>
      <c r="R1054" s="85"/>
      <c r="S1054" s="85"/>
      <c r="T1054" s="85"/>
      <c r="U1054" s="10"/>
      <c r="V1054" s="10"/>
      <c r="W1054" s="80"/>
      <c r="X1054" s="60"/>
      <c r="Y1054" s="10"/>
      <c r="Z1054" s="10"/>
      <c r="AA1054" s="9">
        <v>1</v>
      </c>
      <c r="AB1054" s="79">
        <v>1</v>
      </c>
      <c r="AC1054" s="60"/>
    </row>
    <row r="1055" spans="3:29" ht="12.75" hidden="1" outlineLevel="2" collapsed="1">
      <c r="C1055" s="64"/>
      <c r="D1055" s="64"/>
      <c r="E1055" s="86"/>
      <c r="F1055" s="87"/>
      <c r="G1055" s="87"/>
      <c r="H1055" s="87"/>
      <c r="I1055" s="87"/>
      <c r="J1055" s="87"/>
      <c r="K1055" s="86"/>
      <c r="L1055" s="86"/>
      <c r="M1055" s="91" t="s">
        <v>50</v>
      </c>
      <c r="N1055" s="85"/>
      <c r="O1055" s="85"/>
      <c r="P1055" s="85"/>
      <c r="Q1055" s="85"/>
      <c r="R1055" s="85"/>
      <c r="S1055" s="85"/>
      <c r="T1055" s="85"/>
      <c r="U1055" s="12"/>
      <c r="V1055" s="12"/>
      <c r="W1055" s="82"/>
      <c r="X1055" s="60"/>
      <c r="Y1055" s="12"/>
      <c r="Z1055" s="12"/>
      <c r="AA1055" s="11">
        <v>1</v>
      </c>
      <c r="AB1055" s="81">
        <v>1</v>
      </c>
      <c r="AC1055" s="60"/>
    </row>
    <row r="1056" spans="3:29" ht="12.75" hidden="1" outlineLevel="2">
      <c r="C1056" s="64"/>
      <c r="D1056" s="64"/>
      <c r="E1056" s="86"/>
      <c r="F1056" s="87"/>
      <c r="G1056" s="87"/>
      <c r="H1056" s="87"/>
      <c r="I1056" s="87"/>
      <c r="J1056" s="87"/>
      <c r="K1056" s="86"/>
      <c r="L1056" s="91" t="s">
        <v>375</v>
      </c>
      <c r="M1056" s="91" t="s">
        <v>376</v>
      </c>
      <c r="N1056" s="85"/>
      <c r="O1056" s="85"/>
      <c r="P1056" s="85"/>
      <c r="Q1056" s="85"/>
      <c r="R1056" s="85"/>
      <c r="S1056" s="85"/>
      <c r="T1056" s="85"/>
      <c r="U1056" s="10"/>
      <c r="V1056" s="10"/>
      <c r="W1056" s="80"/>
      <c r="X1056" s="60"/>
      <c r="Y1056" s="10"/>
      <c r="Z1056" s="10"/>
      <c r="AA1056" s="9">
        <v>1</v>
      </c>
      <c r="AB1056" s="79">
        <v>1</v>
      </c>
      <c r="AC1056" s="60"/>
    </row>
    <row r="1057" spans="3:29" ht="12.75" hidden="1" outlineLevel="2" collapsed="1">
      <c r="C1057" s="64"/>
      <c r="D1057" s="64"/>
      <c r="E1057" s="86"/>
      <c r="F1057" s="87"/>
      <c r="G1057" s="87"/>
      <c r="H1057" s="87"/>
      <c r="I1057" s="87"/>
      <c r="J1057" s="87"/>
      <c r="K1057" s="86"/>
      <c r="L1057" s="86"/>
      <c r="M1057" s="91" t="s">
        <v>81</v>
      </c>
      <c r="N1057" s="85"/>
      <c r="O1057" s="85"/>
      <c r="P1057" s="85"/>
      <c r="Q1057" s="85"/>
      <c r="R1057" s="85"/>
      <c r="S1057" s="85"/>
      <c r="T1057" s="85"/>
      <c r="U1057" s="12"/>
      <c r="V1057" s="12"/>
      <c r="W1057" s="82"/>
      <c r="X1057" s="60"/>
      <c r="Y1057" s="12"/>
      <c r="Z1057" s="12"/>
      <c r="AA1057" s="11">
        <v>1</v>
      </c>
      <c r="AB1057" s="81">
        <v>1</v>
      </c>
      <c r="AC1057" s="60"/>
    </row>
    <row r="1058" spans="3:29" ht="12.75" hidden="1" outlineLevel="2">
      <c r="C1058" s="64"/>
      <c r="D1058" s="64"/>
      <c r="E1058" s="86"/>
      <c r="F1058" s="87"/>
      <c r="G1058" s="87"/>
      <c r="H1058" s="87"/>
      <c r="I1058" s="87"/>
      <c r="J1058" s="87"/>
      <c r="K1058" s="86"/>
      <c r="L1058" s="91" t="s">
        <v>238</v>
      </c>
      <c r="M1058" s="91" t="s">
        <v>239</v>
      </c>
      <c r="N1058" s="85"/>
      <c r="O1058" s="85"/>
      <c r="P1058" s="85"/>
      <c r="Q1058" s="85"/>
      <c r="R1058" s="85"/>
      <c r="S1058" s="85"/>
      <c r="T1058" s="85"/>
      <c r="U1058" s="10"/>
      <c r="V1058" s="10"/>
      <c r="W1058" s="80"/>
      <c r="X1058" s="60"/>
      <c r="Y1058" s="10"/>
      <c r="Z1058" s="10"/>
      <c r="AA1058" s="9">
        <v>1</v>
      </c>
      <c r="AB1058" s="80"/>
      <c r="AC1058" s="60"/>
    </row>
    <row r="1059" spans="3:29" ht="12.75" hidden="1" outlineLevel="2" collapsed="1">
      <c r="C1059" s="64"/>
      <c r="D1059" s="64"/>
      <c r="E1059" s="86"/>
      <c r="F1059" s="87"/>
      <c r="G1059" s="87"/>
      <c r="H1059" s="87"/>
      <c r="I1059" s="87"/>
      <c r="J1059" s="87"/>
      <c r="K1059" s="86"/>
      <c r="L1059" s="86"/>
      <c r="M1059" s="91" t="s">
        <v>237</v>
      </c>
      <c r="N1059" s="85"/>
      <c r="O1059" s="85"/>
      <c r="P1059" s="85"/>
      <c r="Q1059" s="85"/>
      <c r="R1059" s="85"/>
      <c r="S1059" s="85"/>
      <c r="T1059" s="85"/>
      <c r="U1059" s="12"/>
      <c r="V1059" s="12"/>
      <c r="W1059" s="82"/>
      <c r="X1059" s="60"/>
      <c r="Y1059" s="12"/>
      <c r="Z1059" s="12"/>
      <c r="AA1059" s="11">
        <v>1</v>
      </c>
      <c r="AB1059" s="82"/>
      <c r="AC1059" s="60"/>
    </row>
    <row r="1060" spans="3:29" ht="12.75" hidden="1" outlineLevel="2">
      <c r="C1060" s="64"/>
      <c r="D1060" s="64"/>
      <c r="E1060" s="86"/>
      <c r="F1060" s="87"/>
      <c r="G1060" s="87"/>
      <c r="H1060" s="87"/>
      <c r="I1060" s="87"/>
      <c r="J1060" s="87"/>
      <c r="K1060" s="86"/>
      <c r="L1060" s="91" t="s">
        <v>350</v>
      </c>
      <c r="M1060" s="91" t="s">
        <v>351</v>
      </c>
      <c r="N1060" s="85"/>
      <c r="O1060" s="85"/>
      <c r="P1060" s="85"/>
      <c r="Q1060" s="85"/>
      <c r="R1060" s="85"/>
      <c r="S1060" s="85"/>
      <c r="T1060" s="85"/>
      <c r="U1060" s="10"/>
      <c r="V1060" s="10"/>
      <c r="W1060" s="80"/>
      <c r="X1060" s="60"/>
      <c r="Y1060" s="10"/>
      <c r="Z1060" s="10"/>
      <c r="AA1060" s="9">
        <v>2</v>
      </c>
      <c r="AB1060" s="79">
        <v>3</v>
      </c>
      <c r="AC1060" s="60"/>
    </row>
    <row r="1061" spans="3:29" ht="12.75" hidden="1" outlineLevel="2" collapsed="1">
      <c r="C1061" s="64"/>
      <c r="D1061" s="64"/>
      <c r="E1061" s="86"/>
      <c r="F1061" s="87"/>
      <c r="G1061" s="87"/>
      <c r="H1061" s="87"/>
      <c r="I1061" s="87"/>
      <c r="J1061" s="87"/>
      <c r="K1061" s="86"/>
      <c r="L1061" s="86"/>
      <c r="M1061" s="91" t="s">
        <v>301</v>
      </c>
      <c r="N1061" s="85"/>
      <c r="O1061" s="85"/>
      <c r="P1061" s="85"/>
      <c r="Q1061" s="85"/>
      <c r="R1061" s="85"/>
      <c r="S1061" s="85"/>
      <c r="T1061" s="85"/>
      <c r="U1061" s="12"/>
      <c r="V1061" s="12"/>
      <c r="W1061" s="82"/>
      <c r="X1061" s="60"/>
      <c r="Y1061" s="12"/>
      <c r="Z1061" s="12"/>
      <c r="AA1061" s="11">
        <v>2</v>
      </c>
      <c r="AB1061" s="81">
        <v>3</v>
      </c>
      <c r="AC1061" s="60"/>
    </row>
    <row r="1062" spans="3:29" ht="12.75" hidden="1" outlineLevel="2">
      <c r="C1062" s="64"/>
      <c r="D1062" s="64"/>
      <c r="E1062" s="86"/>
      <c r="F1062" s="87"/>
      <c r="G1062" s="87"/>
      <c r="H1062" s="87"/>
      <c r="I1062" s="87"/>
      <c r="J1062" s="87"/>
      <c r="K1062" s="86"/>
      <c r="L1062" s="91" t="s">
        <v>181</v>
      </c>
      <c r="M1062" s="91" t="s">
        <v>182</v>
      </c>
      <c r="N1062" s="85"/>
      <c r="O1062" s="85"/>
      <c r="P1062" s="85"/>
      <c r="Q1062" s="85"/>
      <c r="R1062" s="85"/>
      <c r="S1062" s="85"/>
      <c r="T1062" s="85"/>
      <c r="U1062" s="10"/>
      <c r="V1062" s="10"/>
      <c r="W1062" s="80"/>
      <c r="X1062" s="60"/>
      <c r="Y1062" s="10"/>
      <c r="Z1062" s="10"/>
      <c r="AA1062" s="10"/>
      <c r="AB1062" s="79">
        <v>2</v>
      </c>
      <c r="AC1062" s="60"/>
    </row>
    <row r="1063" spans="3:29" ht="12.75" hidden="1" outlineLevel="2" collapsed="1">
      <c r="C1063" s="64"/>
      <c r="D1063" s="64"/>
      <c r="E1063" s="86"/>
      <c r="F1063" s="87"/>
      <c r="G1063" s="87"/>
      <c r="H1063" s="87"/>
      <c r="I1063" s="87"/>
      <c r="J1063" s="87"/>
      <c r="K1063" s="86"/>
      <c r="L1063" s="86"/>
      <c r="M1063" s="91" t="s">
        <v>81</v>
      </c>
      <c r="N1063" s="85"/>
      <c r="O1063" s="85"/>
      <c r="P1063" s="85"/>
      <c r="Q1063" s="85"/>
      <c r="R1063" s="85"/>
      <c r="S1063" s="85"/>
      <c r="T1063" s="85"/>
      <c r="U1063" s="12"/>
      <c r="V1063" s="12"/>
      <c r="W1063" s="82"/>
      <c r="X1063" s="60"/>
      <c r="Y1063" s="12"/>
      <c r="Z1063" s="12"/>
      <c r="AA1063" s="12"/>
      <c r="AB1063" s="81">
        <v>2</v>
      </c>
      <c r="AC1063" s="60"/>
    </row>
    <row r="1064" spans="3:29" ht="12.75" hidden="1" outlineLevel="2">
      <c r="C1064" s="64"/>
      <c r="D1064" s="64"/>
      <c r="E1064" s="86"/>
      <c r="F1064" s="87"/>
      <c r="G1064" s="87"/>
      <c r="H1064" s="87"/>
      <c r="I1064" s="87"/>
      <c r="J1064" s="87"/>
      <c r="K1064" s="86"/>
      <c r="L1064" s="91" t="s">
        <v>354</v>
      </c>
      <c r="M1064" s="91" t="s">
        <v>355</v>
      </c>
      <c r="N1064" s="85"/>
      <c r="O1064" s="85"/>
      <c r="P1064" s="85"/>
      <c r="Q1064" s="85"/>
      <c r="R1064" s="85"/>
      <c r="S1064" s="85"/>
      <c r="T1064" s="85"/>
      <c r="U1064" s="10"/>
      <c r="V1064" s="10"/>
      <c r="W1064" s="80"/>
      <c r="X1064" s="60"/>
      <c r="Y1064" s="10"/>
      <c r="Z1064" s="10"/>
      <c r="AA1064" s="10"/>
      <c r="AB1064" s="79">
        <v>3</v>
      </c>
      <c r="AC1064" s="60"/>
    </row>
    <row r="1065" spans="3:29" ht="12.75" hidden="1" outlineLevel="2" collapsed="1">
      <c r="C1065" s="64"/>
      <c r="D1065" s="64"/>
      <c r="E1065" s="86"/>
      <c r="F1065" s="87"/>
      <c r="G1065" s="87"/>
      <c r="H1065" s="87"/>
      <c r="I1065" s="87"/>
      <c r="J1065" s="87"/>
      <c r="K1065" s="86"/>
      <c r="L1065" s="86"/>
      <c r="M1065" s="91" t="s">
        <v>81</v>
      </c>
      <c r="N1065" s="85"/>
      <c r="O1065" s="85"/>
      <c r="P1065" s="85"/>
      <c r="Q1065" s="85"/>
      <c r="R1065" s="85"/>
      <c r="S1065" s="85"/>
      <c r="T1065" s="85"/>
      <c r="U1065" s="12"/>
      <c r="V1065" s="12"/>
      <c r="W1065" s="82"/>
      <c r="X1065" s="60"/>
      <c r="Y1065" s="12"/>
      <c r="Z1065" s="12"/>
      <c r="AA1065" s="12"/>
      <c r="AB1065" s="81">
        <v>3</v>
      </c>
      <c r="AC1065" s="60"/>
    </row>
    <row r="1066" spans="3:29" ht="12.75" hidden="1" outlineLevel="2">
      <c r="C1066" s="64"/>
      <c r="D1066" s="64"/>
      <c r="E1066" s="86"/>
      <c r="F1066" s="87"/>
      <c r="G1066" s="87"/>
      <c r="H1066" s="87"/>
      <c r="I1066" s="87"/>
      <c r="J1066" s="87"/>
      <c r="K1066" s="86"/>
      <c r="L1066" s="91" t="s">
        <v>358</v>
      </c>
      <c r="M1066" s="91" t="s">
        <v>359</v>
      </c>
      <c r="N1066" s="85"/>
      <c r="O1066" s="85"/>
      <c r="P1066" s="85"/>
      <c r="Q1066" s="85"/>
      <c r="R1066" s="85"/>
      <c r="S1066" s="85"/>
      <c r="T1066" s="85"/>
      <c r="U1066" s="10"/>
      <c r="V1066" s="10"/>
      <c r="W1066" s="80"/>
      <c r="X1066" s="60"/>
      <c r="Y1066" s="10"/>
      <c r="Z1066" s="10"/>
      <c r="AA1066" s="10"/>
      <c r="AB1066" s="79">
        <v>2</v>
      </c>
      <c r="AC1066" s="60"/>
    </row>
    <row r="1067" spans="3:29" ht="12.75" hidden="1" outlineLevel="2" collapsed="1">
      <c r="C1067" s="64"/>
      <c r="D1067" s="64"/>
      <c r="E1067" s="86"/>
      <c r="F1067" s="87"/>
      <c r="G1067" s="87"/>
      <c r="H1067" s="87"/>
      <c r="I1067" s="87"/>
      <c r="J1067" s="87"/>
      <c r="K1067" s="86"/>
      <c r="L1067" s="86"/>
      <c r="M1067" s="91" t="s">
        <v>81</v>
      </c>
      <c r="N1067" s="85"/>
      <c r="O1067" s="85"/>
      <c r="P1067" s="85"/>
      <c r="Q1067" s="85"/>
      <c r="R1067" s="85"/>
      <c r="S1067" s="85"/>
      <c r="T1067" s="85"/>
      <c r="U1067" s="12"/>
      <c r="V1067" s="12"/>
      <c r="W1067" s="82"/>
      <c r="X1067" s="60"/>
      <c r="Y1067" s="12"/>
      <c r="Z1067" s="12"/>
      <c r="AA1067" s="12"/>
      <c r="AB1067" s="81">
        <v>2</v>
      </c>
      <c r="AC1067" s="60"/>
    </row>
    <row r="1068" spans="3:29" ht="12.75" hidden="1" outlineLevel="2">
      <c r="C1068" s="64"/>
      <c r="D1068" s="64"/>
      <c r="E1068" s="86"/>
      <c r="F1068" s="87"/>
      <c r="G1068" s="87"/>
      <c r="H1068" s="87"/>
      <c r="I1068" s="87"/>
      <c r="J1068" s="87"/>
      <c r="K1068" s="86"/>
      <c r="L1068" s="91" t="s">
        <v>362</v>
      </c>
      <c r="M1068" s="91" t="s">
        <v>363</v>
      </c>
      <c r="N1068" s="85"/>
      <c r="O1068" s="85"/>
      <c r="P1068" s="85"/>
      <c r="Q1068" s="85"/>
      <c r="R1068" s="85"/>
      <c r="S1068" s="85"/>
      <c r="T1068" s="85"/>
      <c r="U1068" s="10"/>
      <c r="V1068" s="10"/>
      <c r="W1068" s="80"/>
      <c r="X1068" s="60"/>
      <c r="Y1068" s="10"/>
      <c r="Z1068" s="10"/>
      <c r="AA1068" s="10"/>
      <c r="AB1068" s="79">
        <v>1</v>
      </c>
      <c r="AC1068" s="60"/>
    </row>
    <row r="1069" spans="3:29" ht="12.75" hidden="1" outlineLevel="2" collapsed="1">
      <c r="C1069" s="64"/>
      <c r="D1069" s="64"/>
      <c r="E1069" s="86"/>
      <c r="F1069" s="87"/>
      <c r="G1069" s="87"/>
      <c r="H1069" s="87"/>
      <c r="I1069" s="87"/>
      <c r="J1069" s="87"/>
      <c r="K1069" s="86"/>
      <c r="L1069" s="86"/>
      <c r="M1069" s="91" t="s">
        <v>81</v>
      </c>
      <c r="N1069" s="85"/>
      <c r="O1069" s="85"/>
      <c r="P1069" s="85"/>
      <c r="Q1069" s="85"/>
      <c r="R1069" s="85"/>
      <c r="S1069" s="85"/>
      <c r="T1069" s="85"/>
      <c r="U1069" s="12"/>
      <c r="V1069" s="12"/>
      <c r="W1069" s="82"/>
      <c r="X1069" s="60"/>
      <c r="Y1069" s="12"/>
      <c r="Z1069" s="12"/>
      <c r="AA1069" s="12"/>
      <c r="AB1069" s="81">
        <v>1</v>
      </c>
      <c r="AC1069" s="60"/>
    </row>
    <row r="1070" spans="3:29" ht="12.75" hidden="1" outlineLevel="2">
      <c r="C1070" s="64"/>
      <c r="D1070" s="64"/>
      <c r="E1070" s="86"/>
      <c r="F1070" s="87"/>
      <c r="G1070" s="87"/>
      <c r="H1070" s="87"/>
      <c r="I1070" s="87"/>
      <c r="J1070" s="87"/>
      <c r="K1070" s="86"/>
      <c r="L1070" s="91" t="s">
        <v>295</v>
      </c>
      <c r="M1070" s="91" t="s">
        <v>296</v>
      </c>
      <c r="N1070" s="85"/>
      <c r="O1070" s="85"/>
      <c r="P1070" s="85"/>
      <c r="Q1070" s="85"/>
      <c r="R1070" s="85"/>
      <c r="S1070" s="85"/>
      <c r="T1070" s="85"/>
      <c r="U1070" s="10"/>
      <c r="V1070" s="10"/>
      <c r="W1070" s="80"/>
      <c r="X1070" s="60"/>
      <c r="Y1070" s="10"/>
      <c r="Z1070" s="10"/>
      <c r="AA1070" s="10"/>
      <c r="AB1070" s="79">
        <v>2</v>
      </c>
      <c r="AC1070" s="60"/>
    </row>
    <row r="1071" spans="3:29" ht="12.75" hidden="1" outlineLevel="2" collapsed="1">
      <c r="C1071" s="64"/>
      <c r="D1071" s="64"/>
      <c r="E1071" s="86"/>
      <c r="F1071" s="87"/>
      <c r="G1071" s="87"/>
      <c r="H1071" s="87"/>
      <c r="I1071" s="87"/>
      <c r="J1071" s="87"/>
      <c r="K1071" s="86"/>
      <c r="L1071" s="86"/>
      <c r="M1071" s="91" t="s">
        <v>237</v>
      </c>
      <c r="N1071" s="85"/>
      <c r="O1071" s="85"/>
      <c r="P1071" s="85"/>
      <c r="Q1071" s="85"/>
      <c r="R1071" s="85"/>
      <c r="S1071" s="85"/>
      <c r="T1071" s="85"/>
      <c r="U1071" s="12"/>
      <c r="V1071" s="12"/>
      <c r="W1071" s="82"/>
      <c r="X1071" s="60"/>
      <c r="Y1071" s="12"/>
      <c r="Z1071" s="12"/>
      <c r="AA1071" s="12"/>
      <c r="AB1071" s="81">
        <v>2</v>
      </c>
      <c r="AC1071" s="60"/>
    </row>
    <row r="1072" spans="3:29" ht="12.75" collapsed="1">
      <c r="C1072" s="64"/>
      <c r="D1072" s="64"/>
      <c r="E1072" s="86"/>
      <c r="F1072" s="87"/>
      <c r="G1072" s="87"/>
      <c r="H1072" s="87"/>
      <c r="I1072" s="87"/>
      <c r="J1072" s="87"/>
      <c r="K1072" s="91" t="s">
        <v>28</v>
      </c>
      <c r="L1072" s="91" t="s">
        <v>29</v>
      </c>
      <c r="M1072" s="85"/>
      <c r="N1072" s="85"/>
      <c r="O1072" s="85"/>
      <c r="P1072" s="85"/>
      <c r="Q1072" s="85"/>
      <c r="R1072" s="85"/>
      <c r="S1072" s="85"/>
      <c r="T1072" s="85"/>
      <c r="U1072" s="8">
        <v>10</v>
      </c>
      <c r="V1072" s="8">
        <v>7</v>
      </c>
      <c r="W1072" s="78">
        <v>5</v>
      </c>
      <c r="X1072" s="60"/>
      <c r="Y1072" s="8">
        <v>5</v>
      </c>
      <c r="Z1072" s="8">
        <v>5</v>
      </c>
      <c r="AA1072" s="8">
        <v>6</v>
      </c>
      <c r="AB1072" s="78">
        <v>3</v>
      </c>
      <c r="AC1072" s="60"/>
    </row>
    <row r="1073" spans="3:29" ht="12.75" hidden="1" outlineLevel="2">
      <c r="C1073" s="64"/>
      <c r="D1073" s="64"/>
      <c r="E1073" s="86"/>
      <c r="F1073" s="87"/>
      <c r="G1073" s="87"/>
      <c r="H1073" s="87"/>
      <c r="I1073" s="87"/>
      <c r="J1073" s="87"/>
      <c r="K1073" s="86"/>
      <c r="L1073" s="91" t="s">
        <v>51</v>
      </c>
      <c r="M1073" s="92" t="s">
        <v>52</v>
      </c>
      <c r="N1073" s="85"/>
      <c r="O1073" s="85"/>
      <c r="P1073" s="85"/>
      <c r="Q1073" s="85"/>
      <c r="R1073" s="85"/>
      <c r="S1073" s="85"/>
      <c r="T1073" s="85"/>
      <c r="U1073" s="9">
        <v>3</v>
      </c>
      <c r="V1073" s="10"/>
      <c r="W1073" s="79">
        <v>1</v>
      </c>
      <c r="X1073" s="60"/>
      <c r="Y1073" s="10"/>
      <c r="Z1073" s="10"/>
      <c r="AA1073" s="10"/>
      <c r="AB1073" s="80"/>
      <c r="AC1073" s="60"/>
    </row>
    <row r="1074" spans="3:29" ht="12.75" hidden="1" outlineLevel="2" collapsed="1">
      <c r="C1074" s="64"/>
      <c r="D1074" s="64"/>
      <c r="E1074" s="86"/>
      <c r="F1074" s="87"/>
      <c r="G1074" s="87"/>
      <c r="H1074" s="87"/>
      <c r="I1074" s="87"/>
      <c r="J1074" s="87"/>
      <c r="K1074" s="86"/>
      <c r="L1074" s="86"/>
      <c r="M1074" s="91" t="s">
        <v>37</v>
      </c>
      <c r="N1074" s="85"/>
      <c r="O1074" s="85"/>
      <c r="P1074" s="85"/>
      <c r="Q1074" s="85"/>
      <c r="R1074" s="85"/>
      <c r="S1074" s="85"/>
      <c r="T1074" s="85"/>
      <c r="U1074" s="11">
        <v>3</v>
      </c>
      <c r="V1074" s="12"/>
      <c r="W1074" s="81">
        <v>1</v>
      </c>
      <c r="X1074" s="60"/>
      <c r="Y1074" s="12"/>
      <c r="Z1074" s="12"/>
      <c r="AA1074" s="12"/>
      <c r="AB1074" s="82"/>
      <c r="AC1074" s="60"/>
    </row>
    <row r="1075" spans="3:29" ht="12.75" hidden="1" outlineLevel="2">
      <c r="C1075" s="64"/>
      <c r="D1075" s="64"/>
      <c r="E1075" s="86"/>
      <c r="F1075" s="87"/>
      <c r="G1075" s="87"/>
      <c r="H1075" s="87"/>
      <c r="I1075" s="87"/>
      <c r="J1075" s="87"/>
      <c r="K1075" s="86"/>
      <c r="L1075" s="91" t="s">
        <v>77</v>
      </c>
      <c r="M1075" s="91" t="s">
        <v>78</v>
      </c>
      <c r="N1075" s="85"/>
      <c r="O1075" s="85"/>
      <c r="P1075" s="85"/>
      <c r="Q1075" s="85"/>
      <c r="R1075" s="85"/>
      <c r="S1075" s="85"/>
      <c r="T1075" s="85"/>
      <c r="U1075" s="9">
        <v>1</v>
      </c>
      <c r="V1075" s="10"/>
      <c r="W1075" s="79">
        <v>1</v>
      </c>
      <c r="X1075" s="60"/>
      <c r="Y1075" s="10"/>
      <c r="Z1075" s="10"/>
      <c r="AA1075" s="10"/>
      <c r="AB1075" s="80"/>
      <c r="AC1075" s="60"/>
    </row>
    <row r="1076" spans="3:29" ht="12.75" hidden="1" outlineLevel="2" collapsed="1">
      <c r="C1076" s="64"/>
      <c r="D1076" s="64"/>
      <c r="E1076" s="86"/>
      <c r="F1076" s="87"/>
      <c r="G1076" s="87"/>
      <c r="H1076" s="87"/>
      <c r="I1076" s="87"/>
      <c r="J1076" s="87"/>
      <c r="K1076" s="86"/>
      <c r="L1076" s="86"/>
      <c r="M1076" s="91" t="s">
        <v>61</v>
      </c>
      <c r="N1076" s="85"/>
      <c r="O1076" s="85"/>
      <c r="P1076" s="85"/>
      <c r="Q1076" s="85"/>
      <c r="R1076" s="85"/>
      <c r="S1076" s="85"/>
      <c r="T1076" s="85"/>
      <c r="U1076" s="11">
        <v>1</v>
      </c>
      <c r="V1076" s="12"/>
      <c r="W1076" s="81">
        <v>1</v>
      </c>
      <c r="X1076" s="60"/>
      <c r="Y1076" s="12"/>
      <c r="Z1076" s="12"/>
      <c r="AA1076" s="12"/>
      <c r="AB1076" s="82"/>
      <c r="AC1076" s="60"/>
    </row>
    <row r="1077" spans="3:29" ht="12.75" hidden="1" outlineLevel="2">
      <c r="C1077" s="64"/>
      <c r="D1077" s="64"/>
      <c r="E1077" s="86"/>
      <c r="F1077" s="87"/>
      <c r="G1077" s="87"/>
      <c r="H1077" s="87"/>
      <c r="I1077" s="87"/>
      <c r="J1077" s="87"/>
      <c r="K1077" s="86"/>
      <c r="L1077" s="91" t="s">
        <v>95</v>
      </c>
      <c r="M1077" s="91" t="s">
        <v>96</v>
      </c>
      <c r="N1077" s="85"/>
      <c r="O1077" s="85"/>
      <c r="P1077" s="85"/>
      <c r="Q1077" s="85"/>
      <c r="R1077" s="85"/>
      <c r="S1077" s="85"/>
      <c r="T1077" s="85"/>
      <c r="U1077" s="9">
        <v>1</v>
      </c>
      <c r="V1077" s="9">
        <v>1</v>
      </c>
      <c r="W1077" s="79">
        <v>1</v>
      </c>
      <c r="X1077" s="60"/>
      <c r="Y1077" s="10"/>
      <c r="Z1077" s="10"/>
      <c r="AA1077" s="10"/>
      <c r="AB1077" s="80"/>
      <c r="AC1077" s="60"/>
    </row>
    <row r="1078" spans="3:29" ht="12.75" hidden="1" outlineLevel="2" collapsed="1">
      <c r="C1078" s="64"/>
      <c r="D1078" s="64"/>
      <c r="E1078" s="86"/>
      <c r="F1078" s="87"/>
      <c r="G1078" s="87"/>
      <c r="H1078" s="87"/>
      <c r="I1078" s="87"/>
      <c r="J1078" s="87"/>
      <c r="K1078" s="86"/>
      <c r="L1078" s="86"/>
      <c r="M1078" s="91" t="s">
        <v>86</v>
      </c>
      <c r="N1078" s="85"/>
      <c r="O1078" s="85"/>
      <c r="P1078" s="85"/>
      <c r="Q1078" s="85"/>
      <c r="R1078" s="85"/>
      <c r="S1078" s="85"/>
      <c r="T1078" s="85"/>
      <c r="U1078" s="11">
        <v>1</v>
      </c>
      <c r="V1078" s="11">
        <v>1</v>
      </c>
      <c r="W1078" s="81">
        <v>1</v>
      </c>
      <c r="X1078" s="60"/>
      <c r="Y1078" s="12"/>
      <c r="Z1078" s="12"/>
      <c r="AA1078" s="12"/>
      <c r="AB1078" s="82"/>
      <c r="AC1078" s="60"/>
    </row>
    <row r="1079" spans="3:29" ht="12.75" hidden="1" outlineLevel="2">
      <c r="C1079" s="64"/>
      <c r="D1079" s="64"/>
      <c r="E1079" s="86"/>
      <c r="F1079" s="87"/>
      <c r="G1079" s="87"/>
      <c r="H1079" s="87"/>
      <c r="I1079" s="87"/>
      <c r="J1079" s="87"/>
      <c r="K1079" s="86"/>
      <c r="L1079" s="91" t="s">
        <v>129</v>
      </c>
      <c r="M1079" s="91" t="s">
        <v>130</v>
      </c>
      <c r="N1079" s="85"/>
      <c r="O1079" s="85"/>
      <c r="P1079" s="85"/>
      <c r="Q1079" s="85"/>
      <c r="R1079" s="85"/>
      <c r="S1079" s="85"/>
      <c r="T1079" s="85"/>
      <c r="U1079" s="9">
        <v>1</v>
      </c>
      <c r="V1079" s="9">
        <v>1</v>
      </c>
      <c r="W1079" s="80"/>
      <c r="X1079" s="60"/>
      <c r="Y1079" s="10"/>
      <c r="Z1079" s="10"/>
      <c r="AA1079" s="10"/>
      <c r="AB1079" s="80"/>
      <c r="AC1079" s="60"/>
    </row>
    <row r="1080" spans="3:29" ht="12.75" hidden="1" outlineLevel="2" collapsed="1">
      <c r="C1080" s="64"/>
      <c r="D1080" s="64"/>
      <c r="E1080" s="86"/>
      <c r="F1080" s="87"/>
      <c r="G1080" s="87"/>
      <c r="H1080" s="87"/>
      <c r="I1080" s="87"/>
      <c r="J1080" s="87"/>
      <c r="K1080" s="86"/>
      <c r="L1080" s="86"/>
      <c r="M1080" s="91" t="s">
        <v>366</v>
      </c>
      <c r="N1080" s="85"/>
      <c r="O1080" s="85"/>
      <c r="P1080" s="85"/>
      <c r="Q1080" s="85"/>
      <c r="R1080" s="85"/>
      <c r="S1080" s="85"/>
      <c r="T1080" s="85"/>
      <c r="U1080" s="11">
        <v>1</v>
      </c>
      <c r="V1080" s="11">
        <v>1</v>
      </c>
      <c r="W1080" s="82"/>
      <c r="X1080" s="60"/>
      <c r="Y1080" s="12"/>
      <c r="Z1080" s="12"/>
      <c r="AA1080" s="12"/>
      <c r="AB1080" s="82"/>
      <c r="AC1080" s="60"/>
    </row>
    <row r="1081" spans="3:29" ht="12.75" hidden="1" outlineLevel="2">
      <c r="C1081" s="64"/>
      <c r="D1081" s="64"/>
      <c r="E1081" s="86"/>
      <c r="F1081" s="87"/>
      <c r="G1081" s="87"/>
      <c r="H1081" s="87"/>
      <c r="I1081" s="87"/>
      <c r="J1081" s="87"/>
      <c r="K1081" s="86"/>
      <c r="L1081" s="91" t="s">
        <v>141</v>
      </c>
      <c r="M1081" s="91" t="s">
        <v>142</v>
      </c>
      <c r="N1081" s="85"/>
      <c r="O1081" s="85"/>
      <c r="P1081" s="85"/>
      <c r="Q1081" s="85"/>
      <c r="R1081" s="85"/>
      <c r="S1081" s="85"/>
      <c r="T1081" s="85"/>
      <c r="U1081" s="9">
        <v>1</v>
      </c>
      <c r="V1081" s="9">
        <v>1</v>
      </c>
      <c r="W1081" s="79">
        <v>1</v>
      </c>
      <c r="X1081" s="60"/>
      <c r="Y1081" s="10"/>
      <c r="Z1081" s="10"/>
      <c r="AA1081" s="10"/>
      <c r="AB1081" s="80"/>
      <c r="AC1081" s="60"/>
    </row>
    <row r="1082" spans="3:29" ht="12.75" hidden="1" outlineLevel="2" collapsed="1">
      <c r="C1082" s="64"/>
      <c r="D1082" s="64"/>
      <c r="E1082" s="86"/>
      <c r="F1082" s="87"/>
      <c r="G1082" s="87"/>
      <c r="H1082" s="87"/>
      <c r="I1082" s="87"/>
      <c r="J1082" s="87"/>
      <c r="K1082" s="86"/>
      <c r="L1082" s="86"/>
      <c r="M1082" s="91" t="s">
        <v>32</v>
      </c>
      <c r="N1082" s="85"/>
      <c r="O1082" s="85"/>
      <c r="P1082" s="85"/>
      <c r="Q1082" s="85"/>
      <c r="R1082" s="85"/>
      <c r="S1082" s="85"/>
      <c r="T1082" s="85"/>
      <c r="U1082" s="11">
        <v>1</v>
      </c>
      <c r="V1082" s="11">
        <v>1</v>
      </c>
      <c r="W1082" s="81">
        <v>1</v>
      </c>
      <c r="X1082" s="60"/>
      <c r="Y1082" s="12"/>
      <c r="Z1082" s="12"/>
      <c r="AA1082" s="12"/>
      <c r="AB1082" s="82"/>
      <c r="AC1082" s="60"/>
    </row>
    <row r="1083" spans="3:29" ht="12.75" hidden="1" outlineLevel="2">
      <c r="C1083" s="64"/>
      <c r="D1083" s="64"/>
      <c r="E1083" s="86"/>
      <c r="F1083" s="87"/>
      <c r="G1083" s="87"/>
      <c r="H1083" s="87"/>
      <c r="I1083" s="87"/>
      <c r="J1083" s="87"/>
      <c r="K1083" s="86"/>
      <c r="L1083" s="91" t="s">
        <v>143</v>
      </c>
      <c r="M1083" s="91" t="s">
        <v>144</v>
      </c>
      <c r="N1083" s="85"/>
      <c r="O1083" s="85"/>
      <c r="P1083" s="85"/>
      <c r="Q1083" s="85"/>
      <c r="R1083" s="85"/>
      <c r="S1083" s="85"/>
      <c r="T1083" s="85"/>
      <c r="U1083" s="9">
        <v>1</v>
      </c>
      <c r="V1083" s="10"/>
      <c r="W1083" s="80"/>
      <c r="X1083" s="60"/>
      <c r="Y1083" s="10"/>
      <c r="Z1083" s="10"/>
      <c r="AA1083" s="10"/>
      <c r="AB1083" s="80"/>
      <c r="AC1083" s="60"/>
    </row>
    <row r="1084" spans="3:29" ht="12.75" hidden="1" outlineLevel="2" collapsed="1">
      <c r="C1084" s="64"/>
      <c r="D1084" s="64"/>
      <c r="E1084" s="86"/>
      <c r="F1084" s="87"/>
      <c r="G1084" s="87"/>
      <c r="H1084" s="87"/>
      <c r="I1084" s="87"/>
      <c r="J1084" s="87"/>
      <c r="K1084" s="86"/>
      <c r="L1084" s="86"/>
      <c r="M1084" s="91" t="s">
        <v>32</v>
      </c>
      <c r="N1084" s="85"/>
      <c r="O1084" s="85"/>
      <c r="P1084" s="85"/>
      <c r="Q1084" s="85"/>
      <c r="R1084" s="85"/>
      <c r="S1084" s="85"/>
      <c r="T1084" s="85"/>
      <c r="U1084" s="11">
        <v>1</v>
      </c>
      <c r="V1084" s="12"/>
      <c r="W1084" s="82"/>
      <c r="X1084" s="60"/>
      <c r="Y1084" s="12"/>
      <c r="Z1084" s="12"/>
      <c r="AA1084" s="12"/>
      <c r="AB1084" s="82"/>
      <c r="AC1084" s="60"/>
    </row>
    <row r="1085" spans="3:29" ht="12.75" hidden="1" outlineLevel="2">
      <c r="C1085" s="64"/>
      <c r="D1085" s="64"/>
      <c r="E1085" s="86"/>
      <c r="F1085" s="87"/>
      <c r="G1085" s="87"/>
      <c r="H1085" s="87"/>
      <c r="I1085" s="87"/>
      <c r="J1085" s="87"/>
      <c r="K1085" s="86"/>
      <c r="L1085" s="91" t="s">
        <v>163</v>
      </c>
      <c r="M1085" s="91" t="s">
        <v>164</v>
      </c>
      <c r="N1085" s="85"/>
      <c r="O1085" s="85"/>
      <c r="P1085" s="85"/>
      <c r="Q1085" s="85"/>
      <c r="R1085" s="85"/>
      <c r="S1085" s="85"/>
      <c r="T1085" s="85"/>
      <c r="U1085" s="9">
        <v>1</v>
      </c>
      <c r="V1085" s="9">
        <v>1</v>
      </c>
      <c r="W1085" s="80"/>
      <c r="X1085" s="60"/>
      <c r="Y1085" s="10"/>
      <c r="Z1085" s="10"/>
      <c r="AA1085" s="10"/>
      <c r="AB1085" s="80"/>
      <c r="AC1085" s="60"/>
    </row>
    <row r="1086" spans="3:29" ht="12.75" hidden="1" outlineLevel="2" collapsed="1">
      <c r="C1086" s="64"/>
      <c r="D1086" s="64"/>
      <c r="E1086" s="86"/>
      <c r="F1086" s="87"/>
      <c r="G1086" s="87"/>
      <c r="H1086" s="87"/>
      <c r="I1086" s="87"/>
      <c r="J1086" s="87"/>
      <c r="K1086" s="86"/>
      <c r="L1086" s="86"/>
      <c r="M1086" s="91" t="s">
        <v>74</v>
      </c>
      <c r="N1086" s="85"/>
      <c r="O1086" s="85"/>
      <c r="P1086" s="85"/>
      <c r="Q1086" s="85"/>
      <c r="R1086" s="85"/>
      <c r="S1086" s="85"/>
      <c r="T1086" s="85"/>
      <c r="U1086" s="11">
        <v>1</v>
      </c>
      <c r="V1086" s="11">
        <v>1</v>
      </c>
      <c r="W1086" s="82"/>
      <c r="X1086" s="60"/>
      <c r="Y1086" s="12"/>
      <c r="Z1086" s="12"/>
      <c r="AA1086" s="12"/>
      <c r="AB1086" s="82"/>
      <c r="AC1086" s="60"/>
    </row>
    <row r="1087" spans="3:29" ht="12.75" hidden="1" outlineLevel="2">
      <c r="C1087" s="64"/>
      <c r="D1087" s="64"/>
      <c r="E1087" s="86"/>
      <c r="F1087" s="87"/>
      <c r="G1087" s="87"/>
      <c r="H1087" s="87"/>
      <c r="I1087" s="87"/>
      <c r="J1087" s="87"/>
      <c r="K1087" s="86"/>
      <c r="L1087" s="91" t="s">
        <v>195</v>
      </c>
      <c r="M1087" s="91" t="s">
        <v>196</v>
      </c>
      <c r="N1087" s="85"/>
      <c r="O1087" s="85"/>
      <c r="P1087" s="85"/>
      <c r="Q1087" s="85"/>
      <c r="R1087" s="85"/>
      <c r="S1087" s="85"/>
      <c r="T1087" s="85"/>
      <c r="U1087" s="9">
        <v>1</v>
      </c>
      <c r="V1087" s="9">
        <v>1</v>
      </c>
      <c r="W1087" s="79">
        <v>1</v>
      </c>
      <c r="X1087" s="60"/>
      <c r="Y1087" s="10"/>
      <c r="Z1087" s="10"/>
      <c r="AA1087" s="10"/>
      <c r="AB1087" s="80"/>
      <c r="AC1087" s="60"/>
    </row>
    <row r="1088" spans="3:29" ht="12.75" hidden="1" outlineLevel="2" collapsed="1">
      <c r="C1088" s="64"/>
      <c r="D1088" s="64"/>
      <c r="E1088" s="86"/>
      <c r="F1088" s="87"/>
      <c r="G1088" s="87"/>
      <c r="H1088" s="87"/>
      <c r="I1088" s="87"/>
      <c r="J1088" s="87"/>
      <c r="K1088" s="86"/>
      <c r="L1088" s="86"/>
      <c r="M1088" s="91" t="s">
        <v>50</v>
      </c>
      <c r="N1088" s="85"/>
      <c r="O1088" s="85"/>
      <c r="P1088" s="85"/>
      <c r="Q1088" s="85"/>
      <c r="R1088" s="85"/>
      <c r="S1088" s="85"/>
      <c r="T1088" s="85"/>
      <c r="U1088" s="11">
        <v>1</v>
      </c>
      <c r="V1088" s="11">
        <v>1</v>
      </c>
      <c r="W1088" s="81">
        <v>1</v>
      </c>
      <c r="X1088" s="60"/>
      <c r="Y1088" s="12"/>
      <c r="Z1088" s="12"/>
      <c r="AA1088" s="12"/>
      <c r="AB1088" s="82"/>
      <c r="AC1088" s="60"/>
    </row>
    <row r="1089" spans="3:29" ht="12.75" hidden="1" outlineLevel="2">
      <c r="C1089" s="64"/>
      <c r="D1089" s="64"/>
      <c r="E1089" s="86"/>
      <c r="F1089" s="87"/>
      <c r="G1089" s="87"/>
      <c r="H1089" s="87"/>
      <c r="I1089" s="87"/>
      <c r="J1089" s="87"/>
      <c r="K1089" s="86"/>
      <c r="L1089" s="91" t="s">
        <v>57</v>
      </c>
      <c r="M1089" s="92" t="s">
        <v>58</v>
      </c>
      <c r="N1089" s="85"/>
      <c r="O1089" s="85"/>
      <c r="P1089" s="85"/>
      <c r="Q1089" s="85"/>
      <c r="R1089" s="85"/>
      <c r="S1089" s="85"/>
      <c r="T1089" s="85"/>
      <c r="U1089" s="10"/>
      <c r="V1089" s="9">
        <v>1</v>
      </c>
      <c r="W1089" s="80"/>
      <c r="X1089" s="60"/>
      <c r="Y1089" s="9">
        <v>1</v>
      </c>
      <c r="Z1089" s="9">
        <v>1</v>
      </c>
      <c r="AA1089" s="10"/>
      <c r="AB1089" s="80"/>
      <c r="AC1089" s="60"/>
    </row>
    <row r="1090" spans="3:29" ht="12.75" hidden="1" outlineLevel="2" collapsed="1">
      <c r="C1090" s="64"/>
      <c r="D1090" s="64"/>
      <c r="E1090" s="86"/>
      <c r="F1090" s="87"/>
      <c r="G1090" s="87"/>
      <c r="H1090" s="87"/>
      <c r="I1090" s="87"/>
      <c r="J1090" s="87"/>
      <c r="K1090" s="86"/>
      <c r="L1090" s="86"/>
      <c r="M1090" s="92" t="s">
        <v>37</v>
      </c>
      <c r="N1090" s="85"/>
      <c r="O1090" s="85"/>
      <c r="P1090" s="85"/>
      <c r="Q1090" s="85"/>
      <c r="R1090" s="85"/>
      <c r="S1090" s="85"/>
      <c r="T1090" s="85"/>
      <c r="U1090" s="12"/>
      <c r="V1090" s="11">
        <v>1</v>
      </c>
      <c r="W1090" s="82"/>
      <c r="X1090" s="60"/>
      <c r="Y1090" s="11">
        <v>1</v>
      </c>
      <c r="Z1090" s="11">
        <v>1</v>
      </c>
      <c r="AA1090" s="12"/>
      <c r="AB1090" s="82"/>
      <c r="AC1090" s="60"/>
    </row>
    <row r="1091" spans="3:29" ht="12.75" hidden="1" outlineLevel="2">
      <c r="C1091" s="64"/>
      <c r="D1091" s="64"/>
      <c r="E1091" s="86"/>
      <c r="F1091" s="87"/>
      <c r="G1091" s="87"/>
      <c r="H1091" s="87"/>
      <c r="I1091" s="87"/>
      <c r="J1091" s="87"/>
      <c r="K1091" s="86"/>
      <c r="L1091" s="91" t="s">
        <v>135</v>
      </c>
      <c r="M1091" s="92" t="s">
        <v>136</v>
      </c>
      <c r="N1091" s="85"/>
      <c r="O1091" s="85"/>
      <c r="P1091" s="85"/>
      <c r="Q1091" s="85"/>
      <c r="R1091" s="85"/>
      <c r="S1091" s="85"/>
      <c r="T1091" s="85"/>
      <c r="U1091" s="10"/>
      <c r="V1091" s="9">
        <v>1</v>
      </c>
      <c r="W1091" s="80"/>
      <c r="X1091" s="60"/>
      <c r="Y1091" s="10"/>
      <c r="Z1091" s="10"/>
      <c r="AA1091" s="10"/>
      <c r="AB1091" s="80"/>
      <c r="AC1091" s="60"/>
    </row>
    <row r="1092" spans="3:29" ht="12.75" hidden="1" outlineLevel="2" collapsed="1">
      <c r="C1092" s="64"/>
      <c r="D1092" s="64"/>
      <c r="E1092" s="86"/>
      <c r="F1092" s="87"/>
      <c r="G1092" s="87"/>
      <c r="H1092" s="87"/>
      <c r="I1092" s="87"/>
      <c r="J1092" s="87"/>
      <c r="K1092" s="86"/>
      <c r="L1092" s="86"/>
      <c r="M1092" s="91" t="s">
        <v>54</v>
      </c>
      <c r="N1092" s="85"/>
      <c r="O1092" s="85"/>
      <c r="P1092" s="85"/>
      <c r="Q1092" s="85"/>
      <c r="R1092" s="85"/>
      <c r="S1092" s="85"/>
      <c r="T1092" s="85"/>
      <c r="U1092" s="12"/>
      <c r="V1092" s="11">
        <v>1</v>
      </c>
      <c r="W1092" s="82"/>
      <c r="X1092" s="60"/>
      <c r="Y1092" s="12"/>
      <c r="Z1092" s="12"/>
      <c r="AA1092" s="12"/>
      <c r="AB1092" s="82"/>
      <c r="AC1092" s="60"/>
    </row>
    <row r="1093" spans="3:29" ht="12.75" hidden="1" outlineLevel="2">
      <c r="C1093" s="64"/>
      <c r="D1093" s="64"/>
      <c r="E1093" s="86"/>
      <c r="F1093" s="87"/>
      <c r="G1093" s="87"/>
      <c r="H1093" s="87"/>
      <c r="I1093" s="87"/>
      <c r="J1093" s="87"/>
      <c r="K1093" s="86"/>
      <c r="L1093" s="91" t="s">
        <v>133</v>
      </c>
      <c r="M1093" s="91" t="s">
        <v>134</v>
      </c>
      <c r="N1093" s="85"/>
      <c r="O1093" s="85"/>
      <c r="P1093" s="85"/>
      <c r="Q1093" s="85"/>
      <c r="R1093" s="85"/>
      <c r="S1093" s="85"/>
      <c r="T1093" s="85"/>
      <c r="U1093" s="10"/>
      <c r="V1093" s="10"/>
      <c r="W1093" s="80"/>
      <c r="X1093" s="60"/>
      <c r="Y1093" s="9">
        <v>1</v>
      </c>
      <c r="Z1093" s="9">
        <v>1</v>
      </c>
      <c r="AA1093" s="9">
        <v>1</v>
      </c>
      <c r="AB1093" s="79">
        <v>1</v>
      </c>
      <c r="AC1093" s="60"/>
    </row>
    <row r="1094" spans="3:29" ht="12.75" hidden="1" outlineLevel="2" collapsed="1">
      <c r="C1094" s="64"/>
      <c r="D1094" s="64"/>
      <c r="E1094" s="86"/>
      <c r="F1094" s="87"/>
      <c r="G1094" s="87"/>
      <c r="H1094" s="87"/>
      <c r="I1094" s="87"/>
      <c r="J1094" s="87"/>
      <c r="K1094" s="86"/>
      <c r="L1094" s="86"/>
      <c r="M1094" s="91" t="s">
        <v>32</v>
      </c>
      <c r="N1094" s="85"/>
      <c r="O1094" s="85"/>
      <c r="P1094" s="85"/>
      <c r="Q1094" s="85"/>
      <c r="R1094" s="85"/>
      <c r="S1094" s="85"/>
      <c r="T1094" s="85"/>
      <c r="U1094" s="12"/>
      <c r="V1094" s="12"/>
      <c r="W1094" s="82"/>
      <c r="X1094" s="60"/>
      <c r="Y1094" s="11">
        <v>1</v>
      </c>
      <c r="Z1094" s="11">
        <v>1</v>
      </c>
      <c r="AA1094" s="11">
        <v>1</v>
      </c>
      <c r="AB1094" s="81">
        <v>1</v>
      </c>
      <c r="AC1094" s="60"/>
    </row>
    <row r="1095" spans="3:29" ht="12.75" hidden="1" outlineLevel="2">
      <c r="C1095" s="64"/>
      <c r="D1095" s="64"/>
      <c r="E1095" s="86"/>
      <c r="F1095" s="87"/>
      <c r="G1095" s="87"/>
      <c r="H1095" s="87"/>
      <c r="I1095" s="87"/>
      <c r="J1095" s="87"/>
      <c r="K1095" s="86"/>
      <c r="L1095" s="91" t="s">
        <v>139</v>
      </c>
      <c r="M1095" s="91" t="s">
        <v>140</v>
      </c>
      <c r="N1095" s="85"/>
      <c r="O1095" s="85"/>
      <c r="P1095" s="85"/>
      <c r="Q1095" s="85"/>
      <c r="R1095" s="85"/>
      <c r="S1095" s="85"/>
      <c r="T1095" s="85"/>
      <c r="U1095" s="10"/>
      <c r="V1095" s="10"/>
      <c r="W1095" s="80"/>
      <c r="X1095" s="60"/>
      <c r="Y1095" s="9">
        <v>1</v>
      </c>
      <c r="Z1095" s="10"/>
      <c r="AA1095" s="10"/>
      <c r="AB1095" s="80"/>
      <c r="AC1095" s="60"/>
    </row>
    <row r="1096" spans="3:29" ht="12.75" hidden="1" outlineLevel="2" collapsed="1">
      <c r="C1096" s="64"/>
      <c r="D1096" s="64"/>
      <c r="E1096" s="86"/>
      <c r="F1096" s="87"/>
      <c r="G1096" s="87"/>
      <c r="H1096" s="87"/>
      <c r="I1096" s="87"/>
      <c r="J1096" s="87"/>
      <c r="K1096" s="86"/>
      <c r="L1096" s="86"/>
      <c r="M1096" s="91" t="s">
        <v>284</v>
      </c>
      <c r="N1096" s="85"/>
      <c r="O1096" s="85"/>
      <c r="P1096" s="85"/>
      <c r="Q1096" s="85"/>
      <c r="R1096" s="85"/>
      <c r="S1096" s="85"/>
      <c r="T1096" s="85"/>
      <c r="U1096" s="12"/>
      <c r="V1096" s="12"/>
      <c r="W1096" s="82"/>
      <c r="X1096" s="60"/>
      <c r="Y1096" s="11">
        <v>1</v>
      </c>
      <c r="Z1096" s="12"/>
      <c r="AA1096" s="12"/>
      <c r="AB1096" s="82"/>
      <c r="AC1096" s="60"/>
    </row>
    <row r="1097" spans="3:29" ht="12.75" hidden="1" outlineLevel="2">
      <c r="C1097" s="64"/>
      <c r="D1097" s="64"/>
      <c r="E1097" s="86"/>
      <c r="F1097" s="87"/>
      <c r="G1097" s="87"/>
      <c r="H1097" s="87"/>
      <c r="I1097" s="87"/>
      <c r="J1097" s="87"/>
      <c r="K1097" s="86"/>
      <c r="L1097" s="91" t="s">
        <v>233</v>
      </c>
      <c r="M1097" s="91" t="s">
        <v>234</v>
      </c>
      <c r="N1097" s="85"/>
      <c r="O1097" s="85"/>
      <c r="P1097" s="85"/>
      <c r="Q1097" s="85"/>
      <c r="R1097" s="85"/>
      <c r="S1097" s="85"/>
      <c r="T1097" s="85"/>
      <c r="U1097" s="10"/>
      <c r="V1097" s="10"/>
      <c r="W1097" s="80"/>
      <c r="X1097" s="60"/>
      <c r="Y1097" s="9">
        <v>1</v>
      </c>
      <c r="Z1097" s="10"/>
      <c r="AA1097" s="10"/>
      <c r="AB1097" s="80"/>
      <c r="AC1097" s="60"/>
    </row>
    <row r="1098" spans="3:29" ht="12.75" hidden="1" outlineLevel="2" collapsed="1">
      <c r="C1098" s="64"/>
      <c r="D1098" s="64"/>
      <c r="E1098" s="86"/>
      <c r="F1098" s="87"/>
      <c r="G1098" s="87"/>
      <c r="H1098" s="87"/>
      <c r="I1098" s="87"/>
      <c r="J1098" s="87"/>
      <c r="K1098" s="86"/>
      <c r="L1098" s="86"/>
      <c r="M1098" s="91" t="s">
        <v>50</v>
      </c>
      <c r="N1098" s="85"/>
      <c r="O1098" s="85"/>
      <c r="P1098" s="85"/>
      <c r="Q1098" s="85"/>
      <c r="R1098" s="85"/>
      <c r="S1098" s="85"/>
      <c r="T1098" s="85"/>
      <c r="U1098" s="12"/>
      <c r="V1098" s="12"/>
      <c r="W1098" s="82"/>
      <c r="X1098" s="60"/>
      <c r="Y1098" s="11">
        <v>1</v>
      </c>
      <c r="Z1098" s="12"/>
      <c r="AA1098" s="12"/>
      <c r="AB1098" s="82"/>
      <c r="AC1098" s="60"/>
    </row>
    <row r="1099" spans="3:29" ht="12.75" hidden="1" outlineLevel="2">
      <c r="C1099" s="64"/>
      <c r="D1099" s="64"/>
      <c r="E1099" s="86"/>
      <c r="F1099" s="87"/>
      <c r="G1099" s="87"/>
      <c r="H1099" s="87"/>
      <c r="I1099" s="87"/>
      <c r="J1099" s="87"/>
      <c r="K1099" s="86"/>
      <c r="L1099" s="91" t="s">
        <v>165</v>
      </c>
      <c r="M1099" s="91" t="s">
        <v>166</v>
      </c>
      <c r="N1099" s="85"/>
      <c r="O1099" s="85"/>
      <c r="P1099" s="85"/>
      <c r="Q1099" s="85"/>
      <c r="R1099" s="85"/>
      <c r="S1099" s="85"/>
      <c r="T1099" s="85"/>
      <c r="U1099" s="10"/>
      <c r="V1099" s="10"/>
      <c r="W1099" s="80"/>
      <c r="X1099" s="60"/>
      <c r="Y1099" s="9">
        <v>1</v>
      </c>
      <c r="Z1099" s="9">
        <v>1</v>
      </c>
      <c r="AA1099" s="9">
        <v>1</v>
      </c>
      <c r="AB1099" s="80"/>
      <c r="AC1099" s="60"/>
    </row>
    <row r="1100" spans="3:29" ht="12.75" hidden="1" outlineLevel="2" collapsed="1">
      <c r="C1100" s="64"/>
      <c r="D1100" s="64"/>
      <c r="E1100" s="86"/>
      <c r="F1100" s="87"/>
      <c r="G1100" s="87"/>
      <c r="H1100" s="87"/>
      <c r="I1100" s="87"/>
      <c r="J1100" s="87"/>
      <c r="K1100" s="86"/>
      <c r="L1100" s="86"/>
      <c r="M1100" s="91" t="s">
        <v>32</v>
      </c>
      <c r="N1100" s="85"/>
      <c r="O1100" s="85"/>
      <c r="P1100" s="85"/>
      <c r="Q1100" s="85"/>
      <c r="R1100" s="85"/>
      <c r="S1100" s="85"/>
      <c r="T1100" s="85"/>
      <c r="U1100" s="12"/>
      <c r="V1100" s="12"/>
      <c r="W1100" s="82"/>
      <c r="X1100" s="60"/>
      <c r="Y1100" s="11">
        <v>1</v>
      </c>
      <c r="Z1100" s="11">
        <v>1</v>
      </c>
      <c r="AA1100" s="11">
        <v>1</v>
      </c>
      <c r="AB1100" s="82"/>
      <c r="AC1100" s="60"/>
    </row>
    <row r="1101" spans="3:29" ht="12.75" hidden="1" outlineLevel="2">
      <c r="C1101" s="64"/>
      <c r="D1101" s="64"/>
      <c r="E1101" s="86"/>
      <c r="F1101" s="87"/>
      <c r="G1101" s="87"/>
      <c r="H1101" s="87"/>
      <c r="I1101" s="87"/>
      <c r="J1101" s="87"/>
      <c r="K1101" s="86"/>
      <c r="L1101" s="91" t="s">
        <v>33</v>
      </c>
      <c r="M1101" s="91" t="s">
        <v>34</v>
      </c>
      <c r="N1101" s="85"/>
      <c r="O1101" s="85"/>
      <c r="P1101" s="85"/>
      <c r="Q1101" s="85"/>
      <c r="R1101" s="85"/>
      <c r="S1101" s="85"/>
      <c r="T1101" s="85"/>
      <c r="U1101" s="10"/>
      <c r="V1101" s="10"/>
      <c r="W1101" s="80"/>
      <c r="X1101" s="60"/>
      <c r="Y1101" s="10"/>
      <c r="Z1101" s="9">
        <v>1</v>
      </c>
      <c r="AA1101" s="10"/>
      <c r="AB1101" s="80"/>
      <c r="AC1101" s="60"/>
    </row>
    <row r="1102" spans="3:29" ht="12.75" hidden="1" outlineLevel="2" collapsed="1">
      <c r="C1102" s="64"/>
      <c r="D1102" s="64"/>
      <c r="E1102" s="86"/>
      <c r="F1102" s="87"/>
      <c r="G1102" s="87"/>
      <c r="H1102" s="87"/>
      <c r="I1102" s="87"/>
      <c r="J1102" s="87"/>
      <c r="K1102" s="86"/>
      <c r="L1102" s="86"/>
      <c r="M1102" s="91" t="s">
        <v>284</v>
      </c>
      <c r="N1102" s="85"/>
      <c r="O1102" s="85"/>
      <c r="P1102" s="85"/>
      <c r="Q1102" s="85"/>
      <c r="R1102" s="85"/>
      <c r="S1102" s="85"/>
      <c r="T1102" s="85"/>
      <c r="U1102" s="12"/>
      <c r="V1102" s="12"/>
      <c r="W1102" s="82"/>
      <c r="X1102" s="60"/>
      <c r="Y1102" s="12"/>
      <c r="Z1102" s="11">
        <v>1</v>
      </c>
      <c r="AA1102" s="12"/>
      <c r="AB1102" s="82"/>
      <c r="AC1102" s="60"/>
    </row>
    <row r="1103" spans="3:29" ht="12.75" hidden="1" outlineLevel="2">
      <c r="C1103" s="64"/>
      <c r="D1103" s="64"/>
      <c r="E1103" s="86"/>
      <c r="F1103" s="87"/>
      <c r="G1103" s="87"/>
      <c r="H1103" s="87"/>
      <c r="I1103" s="87"/>
      <c r="J1103" s="87"/>
      <c r="K1103" s="86"/>
      <c r="L1103" s="91" t="s">
        <v>107</v>
      </c>
      <c r="M1103" s="91" t="s">
        <v>108</v>
      </c>
      <c r="N1103" s="85"/>
      <c r="O1103" s="85"/>
      <c r="P1103" s="85"/>
      <c r="Q1103" s="85"/>
      <c r="R1103" s="85"/>
      <c r="S1103" s="85"/>
      <c r="T1103" s="85"/>
      <c r="U1103" s="10"/>
      <c r="V1103" s="10"/>
      <c r="W1103" s="80"/>
      <c r="X1103" s="60"/>
      <c r="Y1103" s="10"/>
      <c r="Z1103" s="9">
        <v>1</v>
      </c>
      <c r="AA1103" s="9">
        <v>1</v>
      </c>
      <c r="AB1103" s="80"/>
      <c r="AC1103" s="60"/>
    </row>
    <row r="1104" spans="3:29" ht="12.75" hidden="1" outlineLevel="2" collapsed="1">
      <c r="C1104" s="64"/>
      <c r="D1104" s="64"/>
      <c r="E1104" s="86"/>
      <c r="F1104" s="87"/>
      <c r="G1104" s="87"/>
      <c r="H1104" s="87"/>
      <c r="I1104" s="87"/>
      <c r="J1104" s="87"/>
      <c r="K1104" s="86"/>
      <c r="L1104" s="86"/>
      <c r="M1104" s="91" t="s">
        <v>50</v>
      </c>
      <c r="N1104" s="85"/>
      <c r="O1104" s="85"/>
      <c r="P1104" s="85"/>
      <c r="Q1104" s="85"/>
      <c r="R1104" s="85"/>
      <c r="S1104" s="85"/>
      <c r="T1104" s="85"/>
      <c r="U1104" s="12"/>
      <c r="V1104" s="12"/>
      <c r="W1104" s="82"/>
      <c r="X1104" s="60"/>
      <c r="Y1104" s="12"/>
      <c r="Z1104" s="11">
        <v>1</v>
      </c>
      <c r="AA1104" s="11">
        <v>1</v>
      </c>
      <c r="AB1104" s="82"/>
      <c r="AC1104" s="60"/>
    </row>
    <row r="1105" spans="3:29" ht="12.75" hidden="1" outlineLevel="2">
      <c r="C1105" s="64"/>
      <c r="D1105" s="64"/>
      <c r="E1105" s="86"/>
      <c r="F1105" s="87"/>
      <c r="G1105" s="87"/>
      <c r="H1105" s="87"/>
      <c r="I1105" s="87"/>
      <c r="J1105" s="87"/>
      <c r="K1105" s="86"/>
      <c r="L1105" s="91" t="s">
        <v>268</v>
      </c>
      <c r="M1105" s="91" t="s">
        <v>39</v>
      </c>
      <c r="N1105" s="85"/>
      <c r="O1105" s="85"/>
      <c r="P1105" s="85"/>
      <c r="Q1105" s="85"/>
      <c r="R1105" s="85"/>
      <c r="S1105" s="85"/>
      <c r="T1105" s="85"/>
      <c r="U1105" s="10"/>
      <c r="V1105" s="10"/>
      <c r="W1105" s="80"/>
      <c r="X1105" s="60"/>
      <c r="Y1105" s="10"/>
      <c r="Z1105" s="10"/>
      <c r="AA1105" s="9">
        <v>1</v>
      </c>
      <c r="AB1105" s="80"/>
      <c r="AC1105" s="60"/>
    </row>
    <row r="1106" spans="3:29" ht="12.75" hidden="1" outlineLevel="2" collapsed="1">
      <c r="C1106" s="64"/>
      <c r="D1106" s="64"/>
      <c r="E1106" s="86"/>
      <c r="F1106" s="87"/>
      <c r="G1106" s="87"/>
      <c r="H1106" s="87"/>
      <c r="I1106" s="87"/>
      <c r="J1106" s="87"/>
      <c r="K1106" s="86"/>
      <c r="L1106" s="86"/>
      <c r="M1106" s="91" t="s">
        <v>61</v>
      </c>
      <c r="N1106" s="85"/>
      <c r="O1106" s="85"/>
      <c r="P1106" s="85"/>
      <c r="Q1106" s="85"/>
      <c r="R1106" s="85"/>
      <c r="S1106" s="85"/>
      <c r="T1106" s="85"/>
      <c r="U1106" s="12"/>
      <c r="V1106" s="12"/>
      <c r="W1106" s="82"/>
      <c r="X1106" s="60"/>
      <c r="Y1106" s="12"/>
      <c r="Z1106" s="12"/>
      <c r="AA1106" s="11">
        <v>1</v>
      </c>
      <c r="AB1106" s="82"/>
      <c r="AC1106" s="60"/>
    </row>
    <row r="1107" spans="3:29" ht="12.75" hidden="1" outlineLevel="2">
      <c r="C1107" s="64"/>
      <c r="D1107" s="64"/>
      <c r="E1107" s="86"/>
      <c r="F1107" s="87"/>
      <c r="G1107" s="87"/>
      <c r="H1107" s="87"/>
      <c r="I1107" s="87"/>
      <c r="J1107" s="87"/>
      <c r="K1107" s="86"/>
      <c r="L1107" s="91" t="s">
        <v>256</v>
      </c>
      <c r="M1107" s="91" t="s">
        <v>257</v>
      </c>
      <c r="N1107" s="85"/>
      <c r="O1107" s="85"/>
      <c r="P1107" s="85"/>
      <c r="Q1107" s="85"/>
      <c r="R1107" s="85"/>
      <c r="S1107" s="85"/>
      <c r="T1107" s="85"/>
      <c r="U1107" s="10"/>
      <c r="V1107" s="10"/>
      <c r="W1107" s="80"/>
      <c r="X1107" s="60"/>
      <c r="Y1107" s="10"/>
      <c r="Z1107" s="10"/>
      <c r="AA1107" s="9">
        <v>1</v>
      </c>
      <c r="AB1107" s="80"/>
      <c r="AC1107" s="60"/>
    </row>
    <row r="1108" spans="3:29" ht="12.75" hidden="1" outlineLevel="2" collapsed="1">
      <c r="C1108" s="64"/>
      <c r="D1108" s="64"/>
      <c r="E1108" s="86"/>
      <c r="F1108" s="87"/>
      <c r="G1108" s="87"/>
      <c r="H1108" s="87"/>
      <c r="I1108" s="87"/>
      <c r="J1108" s="87"/>
      <c r="K1108" s="86"/>
      <c r="L1108" s="86"/>
      <c r="M1108" s="91" t="s">
        <v>237</v>
      </c>
      <c r="N1108" s="85"/>
      <c r="O1108" s="85"/>
      <c r="P1108" s="85"/>
      <c r="Q1108" s="85"/>
      <c r="R1108" s="85"/>
      <c r="S1108" s="85"/>
      <c r="T1108" s="85"/>
      <c r="U1108" s="12"/>
      <c r="V1108" s="12"/>
      <c r="W1108" s="82"/>
      <c r="X1108" s="60"/>
      <c r="Y1108" s="12"/>
      <c r="Z1108" s="12"/>
      <c r="AA1108" s="11">
        <v>1</v>
      </c>
      <c r="AB1108" s="82"/>
      <c r="AC1108" s="60"/>
    </row>
    <row r="1109" spans="3:29" ht="12.75" hidden="1" outlineLevel="2">
      <c r="C1109" s="64"/>
      <c r="D1109" s="64"/>
      <c r="E1109" s="86"/>
      <c r="F1109" s="87"/>
      <c r="G1109" s="87"/>
      <c r="H1109" s="87"/>
      <c r="I1109" s="87"/>
      <c r="J1109" s="87"/>
      <c r="K1109" s="86"/>
      <c r="L1109" s="91" t="s">
        <v>229</v>
      </c>
      <c r="M1109" s="91" t="s">
        <v>230</v>
      </c>
      <c r="N1109" s="85"/>
      <c r="O1109" s="85"/>
      <c r="P1109" s="85"/>
      <c r="Q1109" s="85"/>
      <c r="R1109" s="85"/>
      <c r="S1109" s="85"/>
      <c r="T1109" s="85"/>
      <c r="U1109" s="10"/>
      <c r="V1109" s="10"/>
      <c r="W1109" s="80"/>
      <c r="X1109" s="60"/>
      <c r="Y1109" s="10"/>
      <c r="Z1109" s="10"/>
      <c r="AA1109" s="9">
        <v>1</v>
      </c>
      <c r="AB1109" s="79">
        <v>1</v>
      </c>
      <c r="AC1109" s="60"/>
    </row>
    <row r="1110" spans="3:29" ht="12.75" hidden="1" outlineLevel="2" collapsed="1">
      <c r="C1110" s="64"/>
      <c r="D1110" s="64"/>
      <c r="E1110" s="86"/>
      <c r="F1110" s="87"/>
      <c r="G1110" s="87"/>
      <c r="H1110" s="87"/>
      <c r="I1110" s="87"/>
      <c r="J1110" s="87"/>
      <c r="K1110" s="86"/>
      <c r="L1110" s="86"/>
      <c r="M1110" s="91" t="s">
        <v>53</v>
      </c>
      <c r="N1110" s="85"/>
      <c r="O1110" s="85"/>
      <c r="P1110" s="85"/>
      <c r="Q1110" s="85"/>
      <c r="R1110" s="85"/>
      <c r="S1110" s="85"/>
      <c r="T1110" s="85"/>
      <c r="U1110" s="12"/>
      <c r="V1110" s="12"/>
      <c r="W1110" s="82"/>
      <c r="X1110" s="60"/>
      <c r="Y1110" s="12"/>
      <c r="Z1110" s="12"/>
      <c r="AA1110" s="11">
        <v>1</v>
      </c>
      <c r="AB1110" s="81">
        <v>1</v>
      </c>
      <c r="AC1110" s="60"/>
    </row>
    <row r="1111" spans="3:29" ht="12.75" hidden="1" outlineLevel="2">
      <c r="C1111" s="64"/>
      <c r="D1111" s="64"/>
      <c r="E1111" s="86"/>
      <c r="F1111" s="87"/>
      <c r="G1111" s="87"/>
      <c r="H1111" s="87"/>
      <c r="I1111" s="87"/>
      <c r="J1111" s="87"/>
      <c r="K1111" s="86"/>
      <c r="L1111" s="91" t="s">
        <v>238</v>
      </c>
      <c r="M1111" s="91" t="s">
        <v>239</v>
      </c>
      <c r="N1111" s="85"/>
      <c r="O1111" s="85"/>
      <c r="P1111" s="85"/>
      <c r="Q1111" s="85"/>
      <c r="R1111" s="85"/>
      <c r="S1111" s="85"/>
      <c r="T1111" s="85"/>
      <c r="U1111" s="10"/>
      <c r="V1111" s="10"/>
      <c r="W1111" s="80"/>
      <c r="X1111" s="60"/>
      <c r="Y1111" s="10"/>
      <c r="Z1111" s="10"/>
      <c r="AA1111" s="10"/>
      <c r="AB1111" s="79">
        <v>1</v>
      </c>
      <c r="AC1111" s="60"/>
    </row>
    <row r="1112" spans="3:29" ht="12.75" hidden="1" outlineLevel="2" collapsed="1">
      <c r="C1112" s="64"/>
      <c r="D1112" s="64"/>
      <c r="E1112" s="88"/>
      <c r="F1112" s="89"/>
      <c r="G1112" s="89"/>
      <c r="H1112" s="89"/>
      <c r="I1112" s="89"/>
      <c r="J1112" s="89"/>
      <c r="K1112" s="86"/>
      <c r="L1112" s="86"/>
      <c r="M1112" s="91" t="s">
        <v>237</v>
      </c>
      <c r="N1112" s="85"/>
      <c r="O1112" s="85"/>
      <c r="P1112" s="85"/>
      <c r="Q1112" s="85"/>
      <c r="R1112" s="85"/>
      <c r="S1112" s="85"/>
      <c r="T1112" s="85"/>
      <c r="U1112" s="12"/>
      <c r="V1112" s="12"/>
      <c r="W1112" s="82"/>
      <c r="X1112" s="60"/>
      <c r="Y1112" s="12"/>
      <c r="Z1112" s="12"/>
      <c r="AA1112" s="12"/>
      <c r="AB1112" s="81">
        <v>1</v>
      </c>
      <c r="AC1112" s="60"/>
    </row>
    <row r="1113" spans="3:29" ht="12.75">
      <c r="C1113" s="64"/>
      <c r="D1113" s="64"/>
      <c r="E1113" s="84" t="s">
        <v>377</v>
      </c>
      <c r="F1113" s="85"/>
      <c r="G1113" s="85"/>
      <c r="H1113" s="85"/>
      <c r="I1113" s="85"/>
      <c r="J1113" s="85"/>
      <c r="K1113" s="84" t="s">
        <v>378</v>
      </c>
      <c r="L1113" s="90"/>
      <c r="M1113" s="90"/>
      <c r="N1113" s="90"/>
      <c r="O1113" s="90"/>
      <c r="P1113" s="90"/>
      <c r="Q1113" s="90"/>
      <c r="R1113" s="90"/>
      <c r="S1113" s="90"/>
      <c r="T1113" s="90"/>
      <c r="U1113" s="6">
        <v>1157</v>
      </c>
      <c r="V1113" s="6">
        <v>1226</v>
      </c>
      <c r="W1113" s="67">
        <v>1305</v>
      </c>
      <c r="X1113" s="60"/>
      <c r="Y1113" s="6">
        <v>1369</v>
      </c>
      <c r="Z1113" s="6">
        <v>1483</v>
      </c>
      <c r="AA1113" s="6">
        <v>1601</v>
      </c>
      <c r="AB1113" s="67">
        <v>1688</v>
      </c>
      <c r="AC1113" s="60"/>
    </row>
    <row r="1114" spans="3:29" ht="12.75" collapsed="1">
      <c r="C1114" s="64"/>
      <c r="D1114" s="64"/>
      <c r="E1114" s="86"/>
      <c r="F1114" s="87"/>
      <c r="G1114" s="87"/>
      <c r="H1114" s="87"/>
      <c r="I1114" s="87"/>
      <c r="J1114" s="87"/>
      <c r="K1114" s="91" t="s">
        <v>297</v>
      </c>
      <c r="L1114" s="91" t="s">
        <v>298</v>
      </c>
      <c r="M1114" s="85"/>
      <c r="N1114" s="85"/>
      <c r="O1114" s="85"/>
      <c r="P1114" s="85"/>
      <c r="Q1114" s="85"/>
      <c r="R1114" s="85"/>
      <c r="S1114" s="85"/>
      <c r="T1114" s="85"/>
      <c r="U1114" s="8">
        <v>1127</v>
      </c>
      <c r="V1114" s="8">
        <v>1197</v>
      </c>
      <c r="W1114" s="78">
        <v>1277</v>
      </c>
      <c r="X1114" s="60"/>
      <c r="Y1114" s="8">
        <v>1336</v>
      </c>
      <c r="Z1114" s="8">
        <v>1422</v>
      </c>
      <c r="AA1114" s="8">
        <v>1527</v>
      </c>
      <c r="AB1114" s="78">
        <v>1607</v>
      </c>
      <c r="AC1114" s="60"/>
    </row>
    <row r="1115" spans="3:29" ht="12.75" hidden="1" outlineLevel="2">
      <c r="C1115" s="64"/>
      <c r="D1115" s="64"/>
      <c r="E1115" s="86"/>
      <c r="F1115" s="87"/>
      <c r="G1115" s="87"/>
      <c r="H1115" s="87"/>
      <c r="I1115" s="87"/>
      <c r="J1115" s="87"/>
      <c r="K1115" s="86"/>
      <c r="L1115" s="91" t="s">
        <v>379</v>
      </c>
      <c r="M1115" s="91" t="s">
        <v>380</v>
      </c>
      <c r="N1115" s="85"/>
      <c r="O1115" s="85"/>
      <c r="P1115" s="85"/>
      <c r="Q1115" s="85"/>
      <c r="R1115" s="85"/>
      <c r="S1115" s="85"/>
      <c r="T1115" s="85"/>
      <c r="U1115" s="9">
        <v>11</v>
      </c>
      <c r="V1115" s="9">
        <v>4</v>
      </c>
      <c r="W1115" s="79">
        <v>1</v>
      </c>
      <c r="X1115" s="60"/>
      <c r="Y1115" s="9">
        <v>1</v>
      </c>
      <c r="Z1115" s="9">
        <v>1</v>
      </c>
      <c r="AA1115" s="10"/>
      <c r="AB1115" s="80"/>
      <c r="AC1115" s="60"/>
    </row>
    <row r="1116" spans="3:29" ht="12.75" hidden="1" outlineLevel="2" collapsed="1">
      <c r="C1116" s="64"/>
      <c r="D1116" s="64"/>
      <c r="E1116" s="86"/>
      <c r="F1116" s="87"/>
      <c r="G1116" s="87"/>
      <c r="H1116" s="87"/>
      <c r="I1116" s="87"/>
      <c r="J1116" s="87"/>
      <c r="K1116" s="86"/>
      <c r="L1116" s="86"/>
      <c r="M1116" s="91" t="s">
        <v>53</v>
      </c>
      <c r="N1116" s="85"/>
      <c r="O1116" s="85"/>
      <c r="P1116" s="85"/>
      <c r="Q1116" s="85"/>
      <c r="R1116" s="85"/>
      <c r="S1116" s="85"/>
      <c r="T1116" s="85"/>
      <c r="U1116" s="11">
        <v>11</v>
      </c>
      <c r="V1116" s="11">
        <v>4</v>
      </c>
      <c r="W1116" s="81">
        <v>1</v>
      </c>
      <c r="X1116" s="60"/>
      <c r="Y1116" s="11">
        <v>1</v>
      </c>
      <c r="Z1116" s="11">
        <v>1</v>
      </c>
      <c r="AA1116" s="12"/>
      <c r="AB1116" s="82"/>
      <c r="AC1116" s="60"/>
    </row>
    <row r="1117" spans="3:29" ht="12.75" hidden="1" outlineLevel="2">
      <c r="C1117" s="64"/>
      <c r="D1117" s="64"/>
      <c r="E1117" s="86"/>
      <c r="F1117" s="87"/>
      <c r="G1117" s="87"/>
      <c r="H1117" s="87"/>
      <c r="I1117" s="87"/>
      <c r="J1117" s="87"/>
      <c r="K1117" s="86"/>
      <c r="L1117" s="91" t="s">
        <v>381</v>
      </c>
      <c r="M1117" s="91" t="s">
        <v>382</v>
      </c>
      <c r="N1117" s="85"/>
      <c r="O1117" s="85"/>
      <c r="P1117" s="85"/>
      <c r="Q1117" s="85"/>
      <c r="R1117" s="85"/>
      <c r="S1117" s="85"/>
      <c r="T1117" s="85"/>
      <c r="U1117" s="9">
        <v>8</v>
      </c>
      <c r="V1117" s="9">
        <v>11</v>
      </c>
      <c r="W1117" s="79">
        <v>9</v>
      </c>
      <c r="X1117" s="60"/>
      <c r="Y1117" s="9">
        <v>9</v>
      </c>
      <c r="Z1117" s="9">
        <v>8</v>
      </c>
      <c r="AA1117" s="9">
        <v>10</v>
      </c>
      <c r="AB1117" s="79">
        <v>12</v>
      </c>
      <c r="AC1117" s="60"/>
    </row>
    <row r="1118" spans="3:29" ht="12.75" hidden="1" outlineLevel="2" collapsed="1">
      <c r="C1118" s="64"/>
      <c r="D1118" s="64"/>
      <c r="E1118" s="86"/>
      <c r="F1118" s="87"/>
      <c r="G1118" s="87"/>
      <c r="H1118" s="87"/>
      <c r="I1118" s="87"/>
      <c r="J1118" s="87"/>
      <c r="K1118" s="86"/>
      <c r="L1118" s="86"/>
      <c r="M1118" s="91" t="s">
        <v>53</v>
      </c>
      <c r="N1118" s="85"/>
      <c r="O1118" s="85"/>
      <c r="P1118" s="85"/>
      <c r="Q1118" s="85"/>
      <c r="R1118" s="85"/>
      <c r="S1118" s="85"/>
      <c r="T1118" s="85"/>
      <c r="U1118" s="11">
        <v>8</v>
      </c>
      <c r="V1118" s="11">
        <v>11</v>
      </c>
      <c r="W1118" s="81">
        <v>9</v>
      </c>
      <c r="X1118" s="60"/>
      <c r="Y1118" s="11">
        <v>9</v>
      </c>
      <c r="Z1118" s="11">
        <v>8</v>
      </c>
      <c r="AA1118" s="11">
        <v>10</v>
      </c>
      <c r="AB1118" s="81">
        <v>12</v>
      </c>
      <c r="AC1118" s="60"/>
    </row>
    <row r="1119" spans="3:29" ht="12.75" hidden="1" outlineLevel="2">
      <c r="C1119" s="64"/>
      <c r="D1119" s="64"/>
      <c r="E1119" s="86"/>
      <c r="F1119" s="87"/>
      <c r="G1119" s="87"/>
      <c r="H1119" s="87"/>
      <c r="I1119" s="87"/>
      <c r="J1119" s="87"/>
      <c r="K1119" s="86"/>
      <c r="L1119" s="91" t="s">
        <v>383</v>
      </c>
      <c r="M1119" s="91" t="s">
        <v>384</v>
      </c>
      <c r="N1119" s="85"/>
      <c r="O1119" s="85"/>
      <c r="P1119" s="85"/>
      <c r="Q1119" s="85"/>
      <c r="R1119" s="85"/>
      <c r="S1119" s="85"/>
      <c r="T1119" s="85"/>
      <c r="U1119" s="9">
        <v>5</v>
      </c>
      <c r="V1119" s="9">
        <v>2</v>
      </c>
      <c r="W1119" s="79">
        <v>3</v>
      </c>
      <c r="X1119" s="60"/>
      <c r="Y1119" s="9">
        <v>5</v>
      </c>
      <c r="Z1119" s="9">
        <v>3</v>
      </c>
      <c r="AA1119" s="9">
        <v>8</v>
      </c>
      <c r="AB1119" s="79">
        <v>8</v>
      </c>
      <c r="AC1119" s="60"/>
    </row>
    <row r="1120" spans="3:29" ht="12.75" hidden="1" outlineLevel="2" collapsed="1">
      <c r="C1120" s="64"/>
      <c r="D1120" s="64"/>
      <c r="E1120" s="86"/>
      <c r="F1120" s="87"/>
      <c r="G1120" s="87"/>
      <c r="H1120" s="87"/>
      <c r="I1120" s="87"/>
      <c r="J1120" s="87"/>
      <c r="K1120" s="86"/>
      <c r="L1120" s="86"/>
      <c r="M1120" s="91" t="s">
        <v>53</v>
      </c>
      <c r="N1120" s="85"/>
      <c r="O1120" s="85"/>
      <c r="P1120" s="85"/>
      <c r="Q1120" s="85"/>
      <c r="R1120" s="85"/>
      <c r="S1120" s="85"/>
      <c r="T1120" s="85"/>
      <c r="U1120" s="11">
        <v>5</v>
      </c>
      <c r="V1120" s="11">
        <v>2</v>
      </c>
      <c r="W1120" s="81">
        <v>3</v>
      </c>
      <c r="X1120" s="60"/>
      <c r="Y1120" s="11">
        <v>5</v>
      </c>
      <c r="Z1120" s="11">
        <v>3</v>
      </c>
      <c r="AA1120" s="11">
        <v>8</v>
      </c>
      <c r="AB1120" s="81">
        <v>8</v>
      </c>
      <c r="AC1120" s="60"/>
    </row>
    <row r="1121" spans="3:29" ht="12.75" hidden="1" outlineLevel="2">
      <c r="C1121" s="64"/>
      <c r="D1121" s="64"/>
      <c r="E1121" s="86"/>
      <c r="F1121" s="87"/>
      <c r="G1121" s="87"/>
      <c r="H1121" s="87"/>
      <c r="I1121" s="87"/>
      <c r="J1121" s="87"/>
      <c r="K1121" s="86"/>
      <c r="L1121" s="91" t="s">
        <v>385</v>
      </c>
      <c r="M1121" s="91" t="s">
        <v>128</v>
      </c>
      <c r="N1121" s="85"/>
      <c r="O1121" s="85"/>
      <c r="P1121" s="85"/>
      <c r="Q1121" s="85"/>
      <c r="R1121" s="85"/>
      <c r="S1121" s="85"/>
      <c r="T1121" s="85"/>
      <c r="U1121" s="9">
        <v>1</v>
      </c>
      <c r="V1121" s="10"/>
      <c r="W1121" s="80"/>
      <c r="X1121" s="60"/>
      <c r="Y1121" s="10"/>
      <c r="Z1121" s="10"/>
      <c r="AA1121" s="10"/>
      <c r="AB1121" s="80"/>
      <c r="AC1121" s="60"/>
    </row>
    <row r="1122" spans="3:29" ht="12.75" hidden="1" outlineLevel="2" collapsed="1">
      <c r="C1122" s="64"/>
      <c r="D1122" s="64"/>
      <c r="E1122" s="86"/>
      <c r="F1122" s="87"/>
      <c r="G1122" s="87"/>
      <c r="H1122" s="87"/>
      <c r="I1122" s="87"/>
      <c r="J1122" s="87"/>
      <c r="K1122" s="86"/>
      <c r="L1122" s="86"/>
      <c r="M1122" s="91" t="s">
        <v>53</v>
      </c>
      <c r="N1122" s="85"/>
      <c r="O1122" s="85"/>
      <c r="P1122" s="85"/>
      <c r="Q1122" s="85"/>
      <c r="R1122" s="85"/>
      <c r="S1122" s="85"/>
      <c r="T1122" s="85"/>
      <c r="U1122" s="11">
        <v>1</v>
      </c>
      <c r="V1122" s="12"/>
      <c r="W1122" s="82"/>
      <c r="X1122" s="60"/>
      <c r="Y1122" s="12"/>
      <c r="Z1122" s="12"/>
      <c r="AA1122" s="12"/>
      <c r="AB1122" s="82"/>
      <c r="AC1122" s="60"/>
    </row>
    <row r="1123" spans="3:29" ht="12.75" hidden="1" outlineLevel="2">
      <c r="C1123" s="64"/>
      <c r="D1123" s="64"/>
      <c r="E1123" s="86"/>
      <c r="F1123" s="87"/>
      <c r="G1123" s="87"/>
      <c r="H1123" s="87"/>
      <c r="I1123" s="87"/>
      <c r="J1123" s="87"/>
      <c r="K1123" s="86"/>
      <c r="L1123" s="91" t="s">
        <v>386</v>
      </c>
      <c r="M1123" s="91" t="s">
        <v>387</v>
      </c>
      <c r="N1123" s="85"/>
      <c r="O1123" s="85"/>
      <c r="P1123" s="85"/>
      <c r="Q1123" s="85"/>
      <c r="R1123" s="85"/>
      <c r="S1123" s="85"/>
      <c r="T1123" s="85"/>
      <c r="U1123" s="9">
        <v>13</v>
      </c>
      <c r="V1123" s="9">
        <v>24</v>
      </c>
      <c r="W1123" s="79">
        <v>27</v>
      </c>
      <c r="X1123" s="60"/>
      <c r="Y1123" s="9">
        <v>29</v>
      </c>
      <c r="Z1123" s="9">
        <v>28</v>
      </c>
      <c r="AA1123" s="9">
        <v>25</v>
      </c>
      <c r="AB1123" s="79">
        <v>22</v>
      </c>
      <c r="AC1123" s="60"/>
    </row>
    <row r="1124" spans="3:29" ht="12.75" hidden="1" outlineLevel="2" collapsed="1">
      <c r="C1124" s="64"/>
      <c r="D1124" s="64"/>
      <c r="E1124" s="86"/>
      <c r="F1124" s="87"/>
      <c r="G1124" s="87"/>
      <c r="H1124" s="87"/>
      <c r="I1124" s="87"/>
      <c r="J1124" s="87"/>
      <c r="K1124" s="86"/>
      <c r="L1124" s="86"/>
      <c r="M1124" s="91" t="s">
        <v>53</v>
      </c>
      <c r="N1124" s="85"/>
      <c r="O1124" s="85"/>
      <c r="P1124" s="85"/>
      <c r="Q1124" s="85"/>
      <c r="R1124" s="85"/>
      <c r="S1124" s="85"/>
      <c r="T1124" s="85"/>
      <c r="U1124" s="11">
        <v>2</v>
      </c>
      <c r="V1124" s="12"/>
      <c r="W1124" s="82"/>
      <c r="X1124" s="60"/>
      <c r="Y1124" s="12"/>
      <c r="Z1124" s="11">
        <v>5</v>
      </c>
      <c r="AA1124" s="11">
        <v>8</v>
      </c>
      <c r="AB1124" s="81">
        <v>12</v>
      </c>
      <c r="AC1124" s="60"/>
    </row>
    <row r="1125" spans="3:29" ht="12.75" hidden="1" outlineLevel="2" collapsed="1">
      <c r="C1125" s="64"/>
      <c r="D1125" s="64"/>
      <c r="E1125" s="86"/>
      <c r="F1125" s="87"/>
      <c r="G1125" s="87"/>
      <c r="H1125" s="87"/>
      <c r="I1125" s="87"/>
      <c r="J1125" s="87"/>
      <c r="K1125" s="86"/>
      <c r="L1125" s="86"/>
      <c r="M1125" s="91" t="s">
        <v>388</v>
      </c>
      <c r="N1125" s="85"/>
      <c r="O1125" s="85"/>
      <c r="P1125" s="85"/>
      <c r="Q1125" s="85"/>
      <c r="R1125" s="85"/>
      <c r="S1125" s="85"/>
      <c r="T1125" s="85"/>
      <c r="U1125" s="11">
        <v>11</v>
      </c>
      <c r="V1125" s="11">
        <v>24</v>
      </c>
      <c r="W1125" s="81">
        <v>27</v>
      </c>
      <c r="X1125" s="60"/>
      <c r="Y1125" s="11">
        <v>29</v>
      </c>
      <c r="Z1125" s="11">
        <v>23</v>
      </c>
      <c r="AA1125" s="11">
        <v>17</v>
      </c>
      <c r="AB1125" s="81">
        <v>10</v>
      </c>
      <c r="AC1125" s="60"/>
    </row>
    <row r="1126" spans="3:29" ht="12.75" hidden="1" outlineLevel="2">
      <c r="C1126" s="64"/>
      <c r="D1126" s="64"/>
      <c r="E1126" s="86"/>
      <c r="F1126" s="87"/>
      <c r="G1126" s="87"/>
      <c r="H1126" s="87"/>
      <c r="I1126" s="87"/>
      <c r="J1126" s="87"/>
      <c r="K1126" s="86"/>
      <c r="L1126" s="91" t="s">
        <v>389</v>
      </c>
      <c r="M1126" s="91" t="s">
        <v>390</v>
      </c>
      <c r="N1126" s="85"/>
      <c r="O1126" s="85"/>
      <c r="P1126" s="85"/>
      <c r="Q1126" s="85"/>
      <c r="R1126" s="85"/>
      <c r="S1126" s="85"/>
      <c r="T1126" s="85"/>
      <c r="U1126" s="9">
        <v>19</v>
      </c>
      <c r="V1126" s="9">
        <v>19</v>
      </c>
      <c r="W1126" s="79">
        <v>23</v>
      </c>
      <c r="X1126" s="60"/>
      <c r="Y1126" s="9">
        <v>27</v>
      </c>
      <c r="Z1126" s="9">
        <v>26</v>
      </c>
      <c r="AA1126" s="9">
        <v>27</v>
      </c>
      <c r="AB1126" s="79">
        <v>29</v>
      </c>
      <c r="AC1126" s="60"/>
    </row>
    <row r="1127" spans="3:29" ht="12.75" hidden="1" outlineLevel="2" collapsed="1">
      <c r="C1127" s="64"/>
      <c r="D1127" s="64"/>
      <c r="E1127" s="86"/>
      <c r="F1127" s="87"/>
      <c r="G1127" s="87"/>
      <c r="H1127" s="87"/>
      <c r="I1127" s="87"/>
      <c r="J1127" s="87"/>
      <c r="K1127" s="86"/>
      <c r="L1127" s="86"/>
      <c r="M1127" s="91" t="s">
        <v>53</v>
      </c>
      <c r="N1127" s="85"/>
      <c r="O1127" s="85"/>
      <c r="P1127" s="85"/>
      <c r="Q1127" s="85"/>
      <c r="R1127" s="85"/>
      <c r="S1127" s="85"/>
      <c r="T1127" s="85"/>
      <c r="U1127" s="11">
        <v>19</v>
      </c>
      <c r="V1127" s="11">
        <v>19</v>
      </c>
      <c r="W1127" s="81">
        <v>23</v>
      </c>
      <c r="X1127" s="60"/>
      <c r="Y1127" s="11">
        <v>27</v>
      </c>
      <c r="Z1127" s="11">
        <v>26</v>
      </c>
      <c r="AA1127" s="11">
        <v>27</v>
      </c>
      <c r="AB1127" s="81">
        <v>29</v>
      </c>
      <c r="AC1127" s="60"/>
    </row>
    <row r="1128" spans="3:29" ht="12.75" hidden="1" outlineLevel="2">
      <c r="C1128" s="64"/>
      <c r="D1128" s="64"/>
      <c r="E1128" s="86"/>
      <c r="F1128" s="87"/>
      <c r="G1128" s="87"/>
      <c r="H1128" s="87"/>
      <c r="I1128" s="87"/>
      <c r="J1128" s="87"/>
      <c r="K1128" s="86"/>
      <c r="L1128" s="91" t="s">
        <v>391</v>
      </c>
      <c r="M1128" s="91" t="s">
        <v>41</v>
      </c>
      <c r="N1128" s="85"/>
      <c r="O1128" s="85"/>
      <c r="P1128" s="85"/>
      <c r="Q1128" s="85"/>
      <c r="R1128" s="85"/>
      <c r="S1128" s="85"/>
      <c r="T1128" s="85"/>
      <c r="U1128" s="9">
        <v>13</v>
      </c>
      <c r="V1128" s="9">
        <v>16</v>
      </c>
      <c r="W1128" s="79">
        <v>12</v>
      </c>
      <c r="X1128" s="60"/>
      <c r="Y1128" s="9">
        <v>15</v>
      </c>
      <c r="Z1128" s="9">
        <v>20</v>
      </c>
      <c r="AA1128" s="9">
        <v>19</v>
      </c>
      <c r="AB1128" s="79">
        <v>20</v>
      </c>
      <c r="AC1128" s="60"/>
    </row>
    <row r="1129" spans="3:29" ht="12.75" hidden="1" outlineLevel="2" collapsed="1">
      <c r="C1129" s="64"/>
      <c r="D1129" s="64"/>
      <c r="E1129" s="86"/>
      <c r="F1129" s="87"/>
      <c r="G1129" s="87"/>
      <c r="H1129" s="87"/>
      <c r="I1129" s="87"/>
      <c r="J1129" s="87"/>
      <c r="K1129" s="86"/>
      <c r="L1129" s="86"/>
      <c r="M1129" s="91" t="s">
        <v>53</v>
      </c>
      <c r="N1129" s="85"/>
      <c r="O1129" s="85"/>
      <c r="P1129" s="85"/>
      <c r="Q1129" s="85"/>
      <c r="R1129" s="85"/>
      <c r="S1129" s="85"/>
      <c r="T1129" s="85"/>
      <c r="U1129" s="11">
        <v>13</v>
      </c>
      <c r="V1129" s="11">
        <v>16</v>
      </c>
      <c r="W1129" s="81">
        <v>12</v>
      </c>
      <c r="X1129" s="60"/>
      <c r="Y1129" s="11">
        <v>15</v>
      </c>
      <c r="Z1129" s="11">
        <v>20</v>
      </c>
      <c r="AA1129" s="11">
        <v>19</v>
      </c>
      <c r="AB1129" s="81">
        <v>20</v>
      </c>
      <c r="AC1129" s="60"/>
    </row>
    <row r="1130" spans="3:29" ht="12.75" hidden="1" outlineLevel="2">
      <c r="C1130" s="64"/>
      <c r="D1130" s="64"/>
      <c r="E1130" s="86"/>
      <c r="F1130" s="87"/>
      <c r="G1130" s="87"/>
      <c r="H1130" s="87"/>
      <c r="I1130" s="87"/>
      <c r="J1130" s="87"/>
      <c r="K1130" s="86"/>
      <c r="L1130" s="91" t="s">
        <v>392</v>
      </c>
      <c r="M1130" s="91" t="s">
        <v>241</v>
      </c>
      <c r="N1130" s="85"/>
      <c r="O1130" s="85"/>
      <c r="P1130" s="85"/>
      <c r="Q1130" s="85"/>
      <c r="R1130" s="85"/>
      <c r="S1130" s="85"/>
      <c r="T1130" s="85"/>
      <c r="U1130" s="9">
        <v>7</v>
      </c>
      <c r="V1130" s="9">
        <v>7</v>
      </c>
      <c r="W1130" s="79">
        <v>9</v>
      </c>
      <c r="X1130" s="60"/>
      <c r="Y1130" s="9">
        <v>11</v>
      </c>
      <c r="Z1130" s="9">
        <v>11</v>
      </c>
      <c r="AA1130" s="9">
        <v>14</v>
      </c>
      <c r="AB1130" s="79">
        <v>16</v>
      </c>
      <c r="AC1130" s="60"/>
    </row>
    <row r="1131" spans="3:29" ht="12.75" hidden="1" outlineLevel="2" collapsed="1">
      <c r="C1131" s="64"/>
      <c r="D1131" s="64"/>
      <c r="E1131" s="86"/>
      <c r="F1131" s="87"/>
      <c r="G1131" s="87"/>
      <c r="H1131" s="87"/>
      <c r="I1131" s="87"/>
      <c r="J1131" s="87"/>
      <c r="K1131" s="86"/>
      <c r="L1131" s="86"/>
      <c r="M1131" s="91" t="s">
        <v>53</v>
      </c>
      <c r="N1131" s="85"/>
      <c r="O1131" s="85"/>
      <c r="P1131" s="85"/>
      <c r="Q1131" s="85"/>
      <c r="R1131" s="85"/>
      <c r="S1131" s="85"/>
      <c r="T1131" s="85"/>
      <c r="U1131" s="11">
        <v>7</v>
      </c>
      <c r="V1131" s="11">
        <v>7</v>
      </c>
      <c r="W1131" s="81">
        <v>9</v>
      </c>
      <c r="X1131" s="60"/>
      <c r="Y1131" s="11">
        <v>11</v>
      </c>
      <c r="Z1131" s="11">
        <v>11</v>
      </c>
      <c r="AA1131" s="11">
        <v>14</v>
      </c>
      <c r="AB1131" s="81">
        <v>16</v>
      </c>
      <c r="AC1131" s="60"/>
    </row>
    <row r="1132" spans="3:29" ht="12.75" hidden="1" outlineLevel="2">
      <c r="C1132" s="64"/>
      <c r="D1132" s="64"/>
      <c r="E1132" s="86"/>
      <c r="F1132" s="87"/>
      <c r="G1132" s="87"/>
      <c r="H1132" s="87"/>
      <c r="I1132" s="87"/>
      <c r="J1132" s="87"/>
      <c r="K1132" s="86"/>
      <c r="L1132" s="91" t="s">
        <v>393</v>
      </c>
      <c r="M1132" s="91" t="s">
        <v>394</v>
      </c>
      <c r="N1132" s="85"/>
      <c r="O1132" s="85"/>
      <c r="P1132" s="85"/>
      <c r="Q1132" s="85"/>
      <c r="R1132" s="85"/>
      <c r="S1132" s="85"/>
      <c r="T1132" s="85"/>
      <c r="U1132" s="9">
        <v>6</v>
      </c>
      <c r="V1132" s="9">
        <v>3</v>
      </c>
      <c r="W1132" s="79">
        <v>5</v>
      </c>
      <c r="X1132" s="60"/>
      <c r="Y1132" s="9">
        <v>7</v>
      </c>
      <c r="Z1132" s="9">
        <v>13</v>
      </c>
      <c r="AA1132" s="9">
        <v>11</v>
      </c>
      <c r="AB1132" s="79">
        <v>11</v>
      </c>
      <c r="AC1132" s="60"/>
    </row>
    <row r="1133" spans="3:29" ht="12.75" hidden="1" outlineLevel="2" collapsed="1">
      <c r="C1133" s="64"/>
      <c r="D1133" s="64"/>
      <c r="E1133" s="86"/>
      <c r="F1133" s="87"/>
      <c r="G1133" s="87"/>
      <c r="H1133" s="87"/>
      <c r="I1133" s="87"/>
      <c r="J1133" s="87"/>
      <c r="K1133" s="86"/>
      <c r="L1133" s="86"/>
      <c r="M1133" s="91" t="s">
        <v>53</v>
      </c>
      <c r="N1133" s="85"/>
      <c r="O1133" s="85"/>
      <c r="P1133" s="85"/>
      <c r="Q1133" s="85"/>
      <c r="R1133" s="85"/>
      <c r="S1133" s="85"/>
      <c r="T1133" s="85"/>
      <c r="U1133" s="11">
        <v>6</v>
      </c>
      <c r="V1133" s="11">
        <v>3</v>
      </c>
      <c r="W1133" s="81">
        <v>5</v>
      </c>
      <c r="X1133" s="60"/>
      <c r="Y1133" s="11">
        <v>7</v>
      </c>
      <c r="Z1133" s="11">
        <v>13</v>
      </c>
      <c r="AA1133" s="11">
        <v>11</v>
      </c>
      <c r="AB1133" s="81">
        <v>11</v>
      </c>
      <c r="AC1133" s="60"/>
    </row>
    <row r="1134" spans="3:29" ht="12.75" hidden="1" outlineLevel="2">
      <c r="C1134" s="64"/>
      <c r="D1134" s="64"/>
      <c r="E1134" s="86"/>
      <c r="F1134" s="87"/>
      <c r="G1134" s="87"/>
      <c r="H1134" s="87"/>
      <c r="I1134" s="87"/>
      <c r="J1134" s="87"/>
      <c r="K1134" s="86"/>
      <c r="L1134" s="91" t="s">
        <v>395</v>
      </c>
      <c r="M1134" s="91" t="s">
        <v>396</v>
      </c>
      <c r="N1134" s="85"/>
      <c r="O1134" s="85"/>
      <c r="P1134" s="85"/>
      <c r="Q1134" s="85"/>
      <c r="R1134" s="85"/>
      <c r="S1134" s="85"/>
      <c r="T1134" s="85"/>
      <c r="U1134" s="9">
        <v>18</v>
      </c>
      <c r="V1134" s="9">
        <v>17</v>
      </c>
      <c r="W1134" s="79">
        <v>18</v>
      </c>
      <c r="X1134" s="60"/>
      <c r="Y1134" s="9">
        <v>20</v>
      </c>
      <c r="Z1134" s="9">
        <v>21</v>
      </c>
      <c r="AA1134" s="9">
        <v>27</v>
      </c>
      <c r="AB1134" s="79">
        <v>25</v>
      </c>
      <c r="AC1134" s="60"/>
    </row>
    <row r="1135" spans="3:29" ht="12.75" hidden="1" outlineLevel="2" collapsed="1">
      <c r="C1135" s="64"/>
      <c r="D1135" s="64"/>
      <c r="E1135" s="86"/>
      <c r="F1135" s="87"/>
      <c r="G1135" s="87"/>
      <c r="H1135" s="87"/>
      <c r="I1135" s="87"/>
      <c r="J1135" s="87"/>
      <c r="K1135" s="86"/>
      <c r="L1135" s="86"/>
      <c r="M1135" s="91" t="s">
        <v>53</v>
      </c>
      <c r="N1135" s="85"/>
      <c r="O1135" s="85"/>
      <c r="P1135" s="85"/>
      <c r="Q1135" s="85"/>
      <c r="R1135" s="85"/>
      <c r="S1135" s="85"/>
      <c r="T1135" s="85"/>
      <c r="U1135" s="11">
        <v>18</v>
      </c>
      <c r="V1135" s="11">
        <v>17</v>
      </c>
      <c r="W1135" s="81">
        <v>18</v>
      </c>
      <c r="X1135" s="60"/>
      <c r="Y1135" s="11">
        <v>20</v>
      </c>
      <c r="Z1135" s="11">
        <v>21</v>
      </c>
      <c r="AA1135" s="11">
        <v>27</v>
      </c>
      <c r="AB1135" s="81">
        <v>25</v>
      </c>
      <c r="AC1135" s="60"/>
    </row>
    <row r="1136" spans="3:29" ht="12.75" hidden="1" outlineLevel="2">
      <c r="C1136" s="64"/>
      <c r="D1136" s="64"/>
      <c r="E1136" s="86"/>
      <c r="F1136" s="87"/>
      <c r="G1136" s="87"/>
      <c r="H1136" s="87"/>
      <c r="I1136" s="87"/>
      <c r="J1136" s="87"/>
      <c r="K1136" s="86"/>
      <c r="L1136" s="91" t="s">
        <v>397</v>
      </c>
      <c r="M1136" s="91" t="s">
        <v>398</v>
      </c>
      <c r="N1136" s="85"/>
      <c r="O1136" s="85"/>
      <c r="P1136" s="85"/>
      <c r="Q1136" s="85"/>
      <c r="R1136" s="85"/>
      <c r="S1136" s="85"/>
      <c r="T1136" s="85"/>
      <c r="U1136" s="9">
        <v>1</v>
      </c>
      <c r="V1136" s="10"/>
      <c r="W1136" s="80"/>
      <c r="X1136" s="60"/>
      <c r="Y1136" s="10"/>
      <c r="Z1136" s="10"/>
      <c r="AA1136" s="10"/>
      <c r="AB1136" s="80"/>
      <c r="AC1136" s="60"/>
    </row>
    <row r="1137" spans="3:29" ht="12.75" hidden="1" outlineLevel="2" collapsed="1">
      <c r="C1137" s="64"/>
      <c r="D1137" s="64"/>
      <c r="E1137" s="86"/>
      <c r="F1137" s="87"/>
      <c r="G1137" s="87"/>
      <c r="H1137" s="87"/>
      <c r="I1137" s="87"/>
      <c r="J1137" s="87"/>
      <c r="K1137" s="86"/>
      <c r="L1137" s="86"/>
      <c r="M1137" s="91" t="s">
        <v>53</v>
      </c>
      <c r="N1137" s="85"/>
      <c r="O1137" s="85"/>
      <c r="P1137" s="85"/>
      <c r="Q1137" s="85"/>
      <c r="R1137" s="85"/>
      <c r="S1137" s="85"/>
      <c r="T1137" s="85"/>
      <c r="U1137" s="11">
        <v>1</v>
      </c>
      <c r="V1137" s="12"/>
      <c r="W1137" s="82"/>
      <c r="X1137" s="60"/>
      <c r="Y1137" s="12"/>
      <c r="Z1137" s="12"/>
      <c r="AA1137" s="12"/>
      <c r="AB1137" s="82"/>
      <c r="AC1137" s="60"/>
    </row>
    <row r="1138" spans="3:29" ht="12.75" hidden="1" outlineLevel="2">
      <c r="C1138" s="64"/>
      <c r="D1138" s="64"/>
      <c r="E1138" s="86"/>
      <c r="F1138" s="87"/>
      <c r="G1138" s="87"/>
      <c r="H1138" s="87"/>
      <c r="I1138" s="87"/>
      <c r="J1138" s="87"/>
      <c r="K1138" s="86"/>
      <c r="L1138" s="91" t="s">
        <v>399</v>
      </c>
      <c r="M1138" s="91" t="s">
        <v>300</v>
      </c>
      <c r="N1138" s="85"/>
      <c r="O1138" s="85"/>
      <c r="P1138" s="85"/>
      <c r="Q1138" s="85"/>
      <c r="R1138" s="85"/>
      <c r="S1138" s="85"/>
      <c r="T1138" s="85"/>
      <c r="U1138" s="9">
        <v>5</v>
      </c>
      <c r="V1138" s="9">
        <v>3</v>
      </c>
      <c r="W1138" s="79">
        <v>3</v>
      </c>
      <c r="X1138" s="60"/>
      <c r="Y1138" s="9">
        <v>3</v>
      </c>
      <c r="Z1138" s="9">
        <v>3</v>
      </c>
      <c r="AA1138" s="9">
        <v>2</v>
      </c>
      <c r="AB1138" s="79">
        <v>1</v>
      </c>
      <c r="AC1138" s="60"/>
    </row>
    <row r="1139" spans="3:29" ht="12.75" hidden="1" outlineLevel="2" collapsed="1">
      <c r="C1139" s="64"/>
      <c r="D1139" s="64"/>
      <c r="E1139" s="86"/>
      <c r="F1139" s="87"/>
      <c r="G1139" s="87"/>
      <c r="H1139" s="87"/>
      <c r="I1139" s="87"/>
      <c r="J1139" s="87"/>
      <c r="K1139" s="86"/>
      <c r="L1139" s="86"/>
      <c r="M1139" s="91" t="s">
        <v>53</v>
      </c>
      <c r="N1139" s="85"/>
      <c r="O1139" s="85"/>
      <c r="P1139" s="85"/>
      <c r="Q1139" s="85"/>
      <c r="R1139" s="85"/>
      <c r="S1139" s="85"/>
      <c r="T1139" s="85"/>
      <c r="U1139" s="11">
        <v>5</v>
      </c>
      <c r="V1139" s="11">
        <v>3</v>
      </c>
      <c r="W1139" s="81">
        <v>3</v>
      </c>
      <c r="X1139" s="60"/>
      <c r="Y1139" s="11">
        <v>3</v>
      </c>
      <c r="Z1139" s="11">
        <v>3</v>
      </c>
      <c r="AA1139" s="11">
        <v>2</v>
      </c>
      <c r="AB1139" s="81">
        <v>1</v>
      </c>
      <c r="AC1139" s="60"/>
    </row>
    <row r="1140" spans="3:29" ht="12.75" hidden="1" outlineLevel="2">
      <c r="C1140" s="64"/>
      <c r="D1140" s="64"/>
      <c r="E1140" s="86"/>
      <c r="F1140" s="87"/>
      <c r="G1140" s="87"/>
      <c r="H1140" s="87"/>
      <c r="I1140" s="87"/>
      <c r="J1140" s="87"/>
      <c r="K1140" s="86"/>
      <c r="L1140" s="91" t="s">
        <v>400</v>
      </c>
      <c r="M1140" s="91" t="s">
        <v>401</v>
      </c>
      <c r="N1140" s="85"/>
      <c r="O1140" s="85"/>
      <c r="P1140" s="85"/>
      <c r="Q1140" s="85"/>
      <c r="R1140" s="85"/>
      <c r="S1140" s="85"/>
      <c r="T1140" s="85"/>
      <c r="U1140" s="9">
        <v>18</v>
      </c>
      <c r="V1140" s="9">
        <v>19</v>
      </c>
      <c r="W1140" s="79">
        <v>21</v>
      </c>
      <c r="X1140" s="60"/>
      <c r="Y1140" s="9">
        <v>26</v>
      </c>
      <c r="Z1140" s="9">
        <v>20</v>
      </c>
      <c r="AA1140" s="9">
        <v>20</v>
      </c>
      <c r="AB1140" s="79">
        <v>23</v>
      </c>
      <c r="AC1140" s="60"/>
    </row>
    <row r="1141" spans="3:29" ht="12.75" hidden="1" outlineLevel="2" collapsed="1">
      <c r="C1141" s="64"/>
      <c r="D1141" s="64"/>
      <c r="E1141" s="86"/>
      <c r="F1141" s="87"/>
      <c r="G1141" s="87"/>
      <c r="H1141" s="87"/>
      <c r="I1141" s="87"/>
      <c r="J1141" s="87"/>
      <c r="K1141" s="86"/>
      <c r="L1141" s="86"/>
      <c r="M1141" s="91" t="s">
        <v>53</v>
      </c>
      <c r="N1141" s="85"/>
      <c r="O1141" s="85"/>
      <c r="P1141" s="85"/>
      <c r="Q1141" s="85"/>
      <c r="R1141" s="85"/>
      <c r="S1141" s="85"/>
      <c r="T1141" s="85"/>
      <c r="U1141" s="11">
        <v>18</v>
      </c>
      <c r="V1141" s="11">
        <v>19</v>
      </c>
      <c r="W1141" s="81">
        <v>21</v>
      </c>
      <c r="X1141" s="60"/>
      <c r="Y1141" s="11">
        <v>26</v>
      </c>
      <c r="Z1141" s="11">
        <v>20</v>
      </c>
      <c r="AA1141" s="11">
        <v>20</v>
      </c>
      <c r="AB1141" s="81">
        <v>23</v>
      </c>
      <c r="AC1141" s="60"/>
    </row>
    <row r="1142" spans="3:29" ht="12.75" hidden="1" outlineLevel="2">
      <c r="C1142" s="64"/>
      <c r="D1142" s="64"/>
      <c r="E1142" s="86"/>
      <c r="F1142" s="87"/>
      <c r="G1142" s="87"/>
      <c r="H1142" s="87"/>
      <c r="I1142" s="87"/>
      <c r="J1142" s="87"/>
      <c r="K1142" s="86"/>
      <c r="L1142" s="91" t="s">
        <v>402</v>
      </c>
      <c r="M1142" s="92" t="s">
        <v>58</v>
      </c>
      <c r="N1142" s="85"/>
      <c r="O1142" s="85"/>
      <c r="P1142" s="85"/>
      <c r="Q1142" s="85"/>
      <c r="R1142" s="85"/>
      <c r="S1142" s="85"/>
      <c r="T1142" s="85"/>
      <c r="U1142" s="9">
        <v>9</v>
      </c>
      <c r="V1142" s="9">
        <v>16</v>
      </c>
      <c r="W1142" s="79">
        <v>3</v>
      </c>
      <c r="X1142" s="60"/>
      <c r="Y1142" s="9">
        <v>11</v>
      </c>
      <c r="Z1142" s="9">
        <v>6</v>
      </c>
      <c r="AA1142" s="9">
        <v>7</v>
      </c>
      <c r="AB1142" s="79">
        <v>5</v>
      </c>
      <c r="AC1142" s="60"/>
    </row>
    <row r="1143" spans="3:29" ht="12.75" hidden="1" outlineLevel="2" collapsed="1">
      <c r="C1143" s="64"/>
      <c r="D1143" s="64"/>
      <c r="E1143" s="86"/>
      <c r="F1143" s="87"/>
      <c r="G1143" s="87"/>
      <c r="H1143" s="87"/>
      <c r="I1143" s="87"/>
      <c r="J1143" s="87"/>
      <c r="K1143" s="86"/>
      <c r="L1143" s="86"/>
      <c r="M1143" s="92" t="s">
        <v>366</v>
      </c>
      <c r="N1143" s="85"/>
      <c r="O1143" s="85"/>
      <c r="P1143" s="85"/>
      <c r="Q1143" s="85"/>
      <c r="R1143" s="85"/>
      <c r="S1143" s="85"/>
      <c r="T1143" s="85"/>
      <c r="U1143" s="11">
        <v>9</v>
      </c>
      <c r="V1143" s="11">
        <v>16</v>
      </c>
      <c r="W1143" s="81">
        <v>3</v>
      </c>
      <c r="X1143" s="60"/>
      <c r="Y1143" s="11">
        <v>11</v>
      </c>
      <c r="Z1143" s="11">
        <v>6</v>
      </c>
      <c r="AA1143" s="11">
        <v>7</v>
      </c>
      <c r="AB1143" s="81">
        <v>5</v>
      </c>
      <c r="AC1143" s="60"/>
    </row>
    <row r="1144" spans="3:29" ht="12.75" hidden="1" outlineLevel="2">
      <c r="C1144" s="64"/>
      <c r="D1144" s="64"/>
      <c r="E1144" s="86"/>
      <c r="F1144" s="87"/>
      <c r="G1144" s="87"/>
      <c r="H1144" s="87"/>
      <c r="I1144" s="87"/>
      <c r="J1144" s="87"/>
      <c r="K1144" s="86"/>
      <c r="L1144" s="91" t="s">
        <v>403</v>
      </c>
      <c r="M1144" s="92" t="s">
        <v>404</v>
      </c>
      <c r="N1144" s="85"/>
      <c r="O1144" s="85"/>
      <c r="P1144" s="85"/>
      <c r="Q1144" s="85"/>
      <c r="R1144" s="85"/>
      <c r="S1144" s="85"/>
      <c r="T1144" s="85"/>
      <c r="U1144" s="9">
        <v>31</v>
      </c>
      <c r="V1144" s="9">
        <v>14</v>
      </c>
      <c r="W1144" s="79">
        <v>13</v>
      </c>
      <c r="X1144" s="60"/>
      <c r="Y1144" s="9">
        <v>15</v>
      </c>
      <c r="Z1144" s="9">
        <v>5</v>
      </c>
      <c r="AA1144" s="9">
        <v>2</v>
      </c>
      <c r="AB1144" s="79">
        <v>1</v>
      </c>
      <c r="AC1144" s="60"/>
    </row>
    <row r="1145" spans="3:29" ht="12.75" hidden="1" outlineLevel="2" collapsed="1">
      <c r="C1145" s="64"/>
      <c r="D1145" s="64"/>
      <c r="E1145" s="86"/>
      <c r="F1145" s="87"/>
      <c r="G1145" s="87"/>
      <c r="H1145" s="87"/>
      <c r="I1145" s="87"/>
      <c r="J1145" s="87"/>
      <c r="K1145" s="86"/>
      <c r="L1145" s="86"/>
      <c r="M1145" s="91" t="s">
        <v>366</v>
      </c>
      <c r="N1145" s="85"/>
      <c r="O1145" s="85"/>
      <c r="P1145" s="85"/>
      <c r="Q1145" s="85"/>
      <c r="R1145" s="85"/>
      <c r="S1145" s="85"/>
      <c r="T1145" s="85"/>
      <c r="U1145" s="11">
        <v>31</v>
      </c>
      <c r="V1145" s="11">
        <v>14</v>
      </c>
      <c r="W1145" s="81">
        <v>13</v>
      </c>
      <c r="X1145" s="60"/>
      <c r="Y1145" s="11">
        <v>15</v>
      </c>
      <c r="Z1145" s="11">
        <v>5</v>
      </c>
      <c r="AA1145" s="11">
        <v>2</v>
      </c>
      <c r="AB1145" s="81">
        <v>1</v>
      </c>
      <c r="AC1145" s="60"/>
    </row>
    <row r="1146" spans="3:29" ht="12.75" hidden="1" outlineLevel="2">
      <c r="C1146" s="64"/>
      <c r="D1146" s="64"/>
      <c r="E1146" s="86"/>
      <c r="F1146" s="87"/>
      <c r="G1146" s="87"/>
      <c r="H1146" s="87"/>
      <c r="I1146" s="87"/>
      <c r="J1146" s="87"/>
      <c r="K1146" s="86"/>
      <c r="L1146" s="91" t="s">
        <v>405</v>
      </c>
      <c r="M1146" s="91" t="s">
        <v>406</v>
      </c>
      <c r="N1146" s="85"/>
      <c r="O1146" s="85"/>
      <c r="P1146" s="85"/>
      <c r="Q1146" s="85"/>
      <c r="R1146" s="85"/>
      <c r="S1146" s="85"/>
      <c r="T1146" s="85"/>
      <c r="U1146" s="9">
        <v>11</v>
      </c>
      <c r="V1146" s="9">
        <v>9</v>
      </c>
      <c r="W1146" s="79">
        <v>10</v>
      </c>
      <c r="X1146" s="60"/>
      <c r="Y1146" s="9">
        <v>7</v>
      </c>
      <c r="Z1146" s="9">
        <v>11</v>
      </c>
      <c r="AA1146" s="9">
        <v>12</v>
      </c>
      <c r="AB1146" s="79">
        <v>14</v>
      </c>
      <c r="AC1146" s="60"/>
    </row>
    <row r="1147" spans="3:29" ht="12.75" hidden="1" outlineLevel="2" collapsed="1">
      <c r="C1147" s="64"/>
      <c r="D1147" s="64"/>
      <c r="E1147" s="86"/>
      <c r="F1147" s="87"/>
      <c r="G1147" s="87"/>
      <c r="H1147" s="87"/>
      <c r="I1147" s="87"/>
      <c r="J1147" s="87"/>
      <c r="K1147" s="86"/>
      <c r="L1147" s="86"/>
      <c r="M1147" s="91" t="s">
        <v>74</v>
      </c>
      <c r="N1147" s="85"/>
      <c r="O1147" s="85"/>
      <c r="P1147" s="85"/>
      <c r="Q1147" s="85"/>
      <c r="R1147" s="85"/>
      <c r="S1147" s="85"/>
      <c r="T1147" s="85"/>
      <c r="U1147" s="11">
        <v>11</v>
      </c>
      <c r="V1147" s="11">
        <v>9</v>
      </c>
      <c r="W1147" s="81">
        <v>10</v>
      </c>
      <c r="X1147" s="60"/>
      <c r="Y1147" s="11">
        <v>7</v>
      </c>
      <c r="Z1147" s="11">
        <v>11</v>
      </c>
      <c r="AA1147" s="11">
        <v>12</v>
      </c>
      <c r="AB1147" s="81">
        <v>14</v>
      </c>
      <c r="AC1147" s="60"/>
    </row>
    <row r="1148" spans="3:29" ht="12.75" hidden="1" outlineLevel="2">
      <c r="C1148" s="64"/>
      <c r="D1148" s="64"/>
      <c r="E1148" s="86"/>
      <c r="F1148" s="87"/>
      <c r="G1148" s="87"/>
      <c r="H1148" s="87"/>
      <c r="I1148" s="87"/>
      <c r="J1148" s="87"/>
      <c r="K1148" s="86"/>
      <c r="L1148" s="91" t="s">
        <v>407</v>
      </c>
      <c r="M1148" s="91" t="s">
        <v>255</v>
      </c>
      <c r="N1148" s="85"/>
      <c r="O1148" s="85"/>
      <c r="P1148" s="85"/>
      <c r="Q1148" s="85"/>
      <c r="R1148" s="85"/>
      <c r="S1148" s="85"/>
      <c r="T1148" s="85"/>
      <c r="U1148" s="9">
        <v>6</v>
      </c>
      <c r="V1148" s="9">
        <v>6</v>
      </c>
      <c r="W1148" s="79">
        <v>4</v>
      </c>
      <c r="X1148" s="60"/>
      <c r="Y1148" s="9">
        <v>3</v>
      </c>
      <c r="Z1148" s="9">
        <v>2</v>
      </c>
      <c r="AA1148" s="9">
        <v>1</v>
      </c>
      <c r="AB1148" s="79">
        <v>1</v>
      </c>
      <c r="AC1148" s="60"/>
    </row>
    <row r="1149" spans="3:29" ht="12.75" hidden="1" outlineLevel="2" collapsed="1">
      <c r="C1149" s="64"/>
      <c r="D1149" s="64"/>
      <c r="E1149" s="86"/>
      <c r="F1149" s="87"/>
      <c r="G1149" s="87"/>
      <c r="H1149" s="87"/>
      <c r="I1149" s="87"/>
      <c r="J1149" s="87"/>
      <c r="K1149" s="86"/>
      <c r="L1149" s="86"/>
      <c r="M1149" s="91" t="s">
        <v>74</v>
      </c>
      <c r="N1149" s="85"/>
      <c r="O1149" s="85"/>
      <c r="P1149" s="85"/>
      <c r="Q1149" s="85"/>
      <c r="R1149" s="85"/>
      <c r="S1149" s="85"/>
      <c r="T1149" s="85"/>
      <c r="U1149" s="11">
        <v>6</v>
      </c>
      <c r="V1149" s="11">
        <v>6</v>
      </c>
      <c r="W1149" s="81">
        <v>4</v>
      </c>
      <c r="X1149" s="60"/>
      <c r="Y1149" s="11">
        <v>3</v>
      </c>
      <c r="Z1149" s="11">
        <v>2</v>
      </c>
      <c r="AA1149" s="11">
        <v>1</v>
      </c>
      <c r="AB1149" s="81">
        <v>1</v>
      </c>
      <c r="AC1149" s="60"/>
    </row>
    <row r="1150" spans="3:29" ht="12.75" hidden="1" outlineLevel="2">
      <c r="C1150" s="64"/>
      <c r="D1150" s="64"/>
      <c r="E1150" s="86"/>
      <c r="F1150" s="87"/>
      <c r="G1150" s="87"/>
      <c r="H1150" s="87"/>
      <c r="I1150" s="87"/>
      <c r="J1150" s="87"/>
      <c r="K1150" s="86"/>
      <c r="L1150" s="91" t="s">
        <v>408</v>
      </c>
      <c r="M1150" s="91" t="s">
        <v>409</v>
      </c>
      <c r="N1150" s="85"/>
      <c r="O1150" s="85"/>
      <c r="P1150" s="85"/>
      <c r="Q1150" s="85"/>
      <c r="R1150" s="85"/>
      <c r="S1150" s="85"/>
      <c r="T1150" s="85"/>
      <c r="U1150" s="9">
        <v>25</v>
      </c>
      <c r="V1150" s="9">
        <v>23</v>
      </c>
      <c r="W1150" s="79">
        <v>20</v>
      </c>
      <c r="X1150" s="60"/>
      <c r="Y1150" s="9">
        <v>11</v>
      </c>
      <c r="Z1150" s="9">
        <v>10</v>
      </c>
      <c r="AA1150" s="9">
        <v>5</v>
      </c>
      <c r="AB1150" s="79">
        <v>3</v>
      </c>
      <c r="AC1150" s="60"/>
    </row>
    <row r="1151" spans="3:29" ht="12.75" hidden="1" outlineLevel="2" collapsed="1">
      <c r="C1151" s="64"/>
      <c r="D1151" s="64"/>
      <c r="E1151" s="86"/>
      <c r="F1151" s="87"/>
      <c r="G1151" s="87"/>
      <c r="H1151" s="87"/>
      <c r="I1151" s="87"/>
      <c r="J1151" s="87"/>
      <c r="K1151" s="86"/>
      <c r="L1151" s="86"/>
      <c r="M1151" s="91" t="s">
        <v>74</v>
      </c>
      <c r="N1151" s="85"/>
      <c r="O1151" s="85"/>
      <c r="P1151" s="85"/>
      <c r="Q1151" s="85"/>
      <c r="R1151" s="85"/>
      <c r="S1151" s="85"/>
      <c r="T1151" s="85"/>
      <c r="U1151" s="11">
        <v>25</v>
      </c>
      <c r="V1151" s="11">
        <v>23</v>
      </c>
      <c r="W1151" s="81">
        <v>20</v>
      </c>
      <c r="X1151" s="60"/>
      <c r="Y1151" s="11">
        <v>11</v>
      </c>
      <c r="Z1151" s="11">
        <v>10</v>
      </c>
      <c r="AA1151" s="11">
        <v>5</v>
      </c>
      <c r="AB1151" s="81">
        <v>3</v>
      </c>
      <c r="AC1151" s="60"/>
    </row>
    <row r="1152" spans="3:29" ht="12.75" hidden="1" outlineLevel="2">
      <c r="C1152" s="64"/>
      <c r="D1152" s="64"/>
      <c r="E1152" s="86"/>
      <c r="F1152" s="87"/>
      <c r="G1152" s="87"/>
      <c r="H1152" s="87"/>
      <c r="I1152" s="87"/>
      <c r="J1152" s="87"/>
      <c r="K1152" s="86"/>
      <c r="L1152" s="91" t="s">
        <v>410</v>
      </c>
      <c r="M1152" s="91" t="s">
        <v>411</v>
      </c>
      <c r="N1152" s="85"/>
      <c r="O1152" s="85"/>
      <c r="P1152" s="85"/>
      <c r="Q1152" s="85"/>
      <c r="R1152" s="85"/>
      <c r="S1152" s="85"/>
      <c r="T1152" s="85"/>
      <c r="U1152" s="9">
        <v>21</v>
      </c>
      <c r="V1152" s="9">
        <v>17</v>
      </c>
      <c r="W1152" s="79">
        <v>22</v>
      </c>
      <c r="X1152" s="60"/>
      <c r="Y1152" s="9">
        <v>12</v>
      </c>
      <c r="Z1152" s="9">
        <v>11</v>
      </c>
      <c r="AA1152" s="9">
        <v>11</v>
      </c>
      <c r="AB1152" s="79">
        <v>4</v>
      </c>
      <c r="AC1152" s="60"/>
    </row>
    <row r="1153" spans="3:29" ht="12.75" hidden="1" outlineLevel="2" collapsed="1">
      <c r="C1153" s="64"/>
      <c r="D1153" s="64"/>
      <c r="E1153" s="86"/>
      <c r="F1153" s="87"/>
      <c r="G1153" s="87"/>
      <c r="H1153" s="87"/>
      <c r="I1153" s="87"/>
      <c r="J1153" s="87"/>
      <c r="K1153" s="86"/>
      <c r="L1153" s="86"/>
      <c r="M1153" s="91" t="s">
        <v>74</v>
      </c>
      <c r="N1153" s="85"/>
      <c r="O1153" s="85"/>
      <c r="P1153" s="85"/>
      <c r="Q1153" s="85"/>
      <c r="R1153" s="85"/>
      <c r="S1153" s="85"/>
      <c r="T1153" s="85"/>
      <c r="U1153" s="11">
        <v>21</v>
      </c>
      <c r="V1153" s="11">
        <v>17</v>
      </c>
      <c r="W1153" s="81">
        <v>22</v>
      </c>
      <c r="X1153" s="60"/>
      <c r="Y1153" s="11">
        <v>12</v>
      </c>
      <c r="Z1153" s="11">
        <v>11</v>
      </c>
      <c r="AA1153" s="11">
        <v>11</v>
      </c>
      <c r="AB1153" s="81">
        <v>4</v>
      </c>
      <c r="AC1153" s="60"/>
    </row>
    <row r="1154" spans="3:29" ht="12.75" hidden="1" outlineLevel="2">
      <c r="C1154" s="64"/>
      <c r="D1154" s="64"/>
      <c r="E1154" s="86"/>
      <c r="F1154" s="87"/>
      <c r="G1154" s="87"/>
      <c r="H1154" s="87"/>
      <c r="I1154" s="87"/>
      <c r="J1154" s="87"/>
      <c r="K1154" s="86"/>
      <c r="L1154" s="91" t="s">
        <v>412</v>
      </c>
      <c r="M1154" s="93" t="s">
        <v>413</v>
      </c>
      <c r="N1154" s="94"/>
      <c r="O1154" s="94"/>
      <c r="P1154" s="94"/>
      <c r="Q1154" s="94"/>
      <c r="R1154" s="94"/>
      <c r="S1154" s="94"/>
      <c r="T1154" s="94"/>
      <c r="U1154" s="9">
        <v>26</v>
      </c>
      <c r="V1154" s="9">
        <v>24</v>
      </c>
      <c r="W1154" s="79">
        <v>28</v>
      </c>
      <c r="X1154" s="60"/>
      <c r="Y1154" s="9">
        <v>26</v>
      </c>
      <c r="Z1154" s="9">
        <v>25</v>
      </c>
      <c r="AA1154" s="9">
        <v>25</v>
      </c>
      <c r="AB1154" s="79">
        <v>19</v>
      </c>
      <c r="AC1154" s="60"/>
    </row>
    <row r="1155" spans="3:29" ht="12.75" hidden="1" outlineLevel="2" collapsed="1">
      <c r="C1155" s="64"/>
      <c r="D1155" s="64"/>
      <c r="E1155" s="86"/>
      <c r="F1155" s="87"/>
      <c r="G1155" s="87"/>
      <c r="H1155" s="87"/>
      <c r="I1155" s="87"/>
      <c r="J1155" s="87"/>
      <c r="K1155" s="86"/>
      <c r="L1155" s="86"/>
      <c r="M1155" s="91" t="s">
        <v>414</v>
      </c>
      <c r="N1155" s="85"/>
      <c r="O1155" s="85"/>
      <c r="P1155" s="85"/>
      <c r="Q1155" s="85"/>
      <c r="R1155" s="85"/>
      <c r="S1155" s="85"/>
      <c r="T1155" s="85"/>
      <c r="U1155" s="11">
        <v>26</v>
      </c>
      <c r="V1155" s="11">
        <v>24</v>
      </c>
      <c r="W1155" s="81">
        <v>28</v>
      </c>
      <c r="X1155" s="60"/>
      <c r="Y1155" s="11">
        <v>26</v>
      </c>
      <c r="Z1155" s="11">
        <v>25</v>
      </c>
      <c r="AA1155" s="11">
        <v>25</v>
      </c>
      <c r="AB1155" s="81">
        <v>19</v>
      </c>
      <c r="AC1155" s="60"/>
    </row>
    <row r="1156" spans="3:29" ht="12.75" hidden="1" outlineLevel="2">
      <c r="C1156" s="64"/>
      <c r="D1156" s="64"/>
      <c r="E1156" s="86"/>
      <c r="F1156" s="87"/>
      <c r="G1156" s="87"/>
      <c r="H1156" s="87"/>
      <c r="I1156" s="87"/>
      <c r="J1156" s="87"/>
      <c r="K1156" s="86"/>
      <c r="L1156" s="91" t="s">
        <v>415</v>
      </c>
      <c r="M1156" s="91" t="s">
        <v>92</v>
      </c>
      <c r="N1156" s="85"/>
      <c r="O1156" s="85"/>
      <c r="P1156" s="85"/>
      <c r="Q1156" s="85"/>
      <c r="R1156" s="85"/>
      <c r="S1156" s="85"/>
      <c r="T1156" s="85"/>
      <c r="U1156" s="9">
        <v>17</v>
      </c>
      <c r="V1156" s="9">
        <v>19</v>
      </c>
      <c r="W1156" s="79">
        <v>19</v>
      </c>
      <c r="X1156" s="60"/>
      <c r="Y1156" s="9">
        <v>25</v>
      </c>
      <c r="Z1156" s="9">
        <v>25</v>
      </c>
      <c r="AA1156" s="9">
        <v>26</v>
      </c>
      <c r="AB1156" s="79">
        <v>27</v>
      </c>
      <c r="AC1156" s="60"/>
    </row>
    <row r="1157" spans="3:29" ht="12.75" hidden="1" outlineLevel="2" collapsed="1">
      <c r="C1157" s="64"/>
      <c r="D1157" s="64"/>
      <c r="E1157" s="86"/>
      <c r="F1157" s="87"/>
      <c r="G1157" s="87"/>
      <c r="H1157" s="87"/>
      <c r="I1157" s="87"/>
      <c r="J1157" s="87"/>
      <c r="K1157" s="86"/>
      <c r="L1157" s="86"/>
      <c r="M1157" s="91" t="s">
        <v>32</v>
      </c>
      <c r="N1157" s="85"/>
      <c r="O1157" s="85"/>
      <c r="P1157" s="85"/>
      <c r="Q1157" s="85"/>
      <c r="R1157" s="85"/>
      <c r="S1157" s="85"/>
      <c r="T1157" s="85"/>
      <c r="U1157" s="11">
        <v>17</v>
      </c>
      <c r="V1157" s="11">
        <v>19</v>
      </c>
      <c r="W1157" s="81">
        <v>19</v>
      </c>
      <c r="X1157" s="60"/>
      <c r="Y1157" s="11">
        <v>25</v>
      </c>
      <c r="Z1157" s="11">
        <v>25</v>
      </c>
      <c r="AA1157" s="11">
        <v>26</v>
      </c>
      <c r="AB1157" s="81">
        <v>27</v>
      </c>
      <c r="AC1157" s="60"/>
    </row>
    <row r="1158" spans="3:29" ht="12.75" hidden="1" outlineLevel="2">
      <c r="C1158" s="64"/>
      <c r="D1158" s="64"/>
      <c r="E1158" s="86"/>
      <c r="F1158" s="87"/>
      <c r="G1158" s="87"/>
      <c r="H1158" s="87"/>
      <c r="I1158" s="87"/>
      <c r="J1158" s="87"/>
      <c r="K1158" s="86"/>
      <c r="L1158" s="91" t="s">
        <v>416</v>
      </c>
      <c r="M1158" s="91" t="s">
        <v>417</v>
      </c>
      <c r="N1158" s="85"/>
      <c r="O1158" s="85"/>
      <c r="P1158" s="85"/>
      <c r="Q1158" s="85"/>
      <c r="R1158" s="85"/>
      <c r="S1158" s="85"/>
      <c r="T1158" s="85"/>
      <c r="U1158" s="9">
        <v>16</v>
      </c>
      <c r="V1158" s="9">
        <v>18</v>
      </c>
      <c r="W1158" s="79">
        <v>19</v>
      </c>
      <c r="X1158" s="60"/>
      <c r="Y1158" s="9">
        <v>17</v>
      </c>
      <c r="Z1158" s="9">
        <v>17</v>
      </c>
      <c r="AA1158" s="9">
        <v>22</v>
      </c>
      <c r="AB1158" s="79">
        <v>25</v>
      </c>
      <c r="AC1158" s="60"/>
    </row>
    <row r="1159" spans="3:29" ht="12.75" hidden="1" outlineLevel="2" collapsed="1">
      <c r="C1159" s="64"/>
      <c r="D1159" s="64"/>
      <c r="E1159" s="86"/>
      <c r="F1159" s="87"/>
      <c r="G1159" s="87"/>
      <c r="H1159" s="87"/>
      <c r="I1159" s="87"/>
      <c r="J1159" s="87"/>
      <c r="K1159" s="86"/>
      <c r="L1159" s="86"/>
      <c r="M1159" s="91" t="s">
        <v>32</v>
      </c>
      <c r="N1159" s="85"/>
      <c r="O1159" s="85"/>
      <c r="P1159" s="85"/>
      <c r="Q1159" s="85"/>
      <c r="R1159" s="85"/>
      <c r="S1159" s="85"/>
      <c r="T1159" s="85"/>
      <c r="U1159" s="11">
        <v>16</v>
      </c>
      <c r="V1159" s="11">
        <v>18</v>
      </c>
      <c r="W1159" s="82"/>
      <c r="X1159" s="60"/>
      <c r="Y1159" s="12"/>
      <c r="Z1159" s="12"/>
      <c r="AA1159" s="12"/>
      <c r="AB1159" s="82"/>
      <c r="AC1159" s="60"/>
    </row>
    <row r="1160" spans="3:29" ht="12.75" hidden="1" outlineLevel="2" collapsed="1">
      <c r="C1160" s="64"/>
      <c r="D1160" s="64"/>
      <c r="E1160" s="86"/>
      <c r="F1160" s="87"/>
      <c r="G1160" s="87"/>
      <c r="H1160" s="87"/>
      <c r="I1160" s="87"/>
      <c r="J1160" s="87"/>
      <c r="K1160" s="86"/>
      <c r="L1160" s="86"/>
      <c r="M1160" s="91" t="s">
        <v>53</v>
      </c>
      <c r="N1160" s="85"/>
      <c r="O1160" s="85"/>
      <c r="P1160" s="85"/>
      <c r="Q1160" s="85"/>
      <c r="R1160" s="85"/>
      <c r="S1160" s="85"/>
      <c r="T1160" s="85"/>
      <c r="U1160" s="12"/>
      <c r="V1160" s="12"/>
      <c r="W1160" s="81">
        <v>18</v>
      </c>
      <c r="X1160" s="60"/>
      <c r="Y1160" s="11">
        <v>17</v>
      </c>
      <c r="Z1160" s="11">
        <v>17</v>
      </c>
      <c r="AA1160" s="11">
        <v>22</v>
      </c>
      <c r="AB1160" s="81">
        <v>25</v>
      </c>
      <c r="AC1160" s="60"/>
    </row>
    <row r="1161" spans="3:29" ht="12.75" hidden="1" outlineLevel="2" collapsed="1">
      <c r="C1161" s="64"/>
      <c r="D1161" s="64"/>
      <c r="E1161" s="86"/>
      <c r="F1161" s="87"/>
      <c r="G1161" s="87"/>
      <c r="H1161" s="87"/>
      <c r="I1161" s="87"/>
      <c r="J1161" s="87"/>
      <c r="K1161" s="86"/>
      <c r="L1161" s="86"/>
      <c r="M1161" s="91" t="s">
        <v>237</v>
      </c>
      <c r="N1161" s="85"/>
      <c r="O1161" s="85"/>
      <c r="P1161" s="85"/>
      <c r="Q1161" s="85"/>
      <c r="R1161" s="85"/>
      <c r="S1161" s="85"/>
      <c r="T1161" s="85"/>
      <c r="U1161" s="12"/>
      <c r="V1161" s="12"/>
      <c r="W1161" s="81">
        <v>1</v>
      </c>
      <c r="X1161" s="60"/>
      <c r="Y1161" s="12"/>
      <c r="Z1161" s="12"/>
      <c r="AA1161" s="12"/>
      <c r="AB1161" s="82"/>
      <c r="AC1161" s="60"/>
    </row>
    <row r="1162" spans="3:29" ht="12.75" hidden="1" outlineLevel="2">
      <c r="C1162" s="64"/>
      <c r="D1162" s="64"/>
      <c r="E1162" s="86"/>
      <c r="F1162" s="87"/>
      <c r="G1162" s="87"/>
      <c r="H1162" s="87"/>
      <c r="I1162" s="87"/>
      <c r="J1162" s="87"/>
      <c r="K1162" s="86"/>
      <c r="L1162" s="91" t="s">
        <v>418</v>
      </c>
      <c r="M1162" s="91" t="s">
        <v>96</v>
      </c>
      <c r="N1162" s="85"/>
      <c r="O1162" s="85"/>
      <c r="P1162" s="85"/>
      <c r="Q1162" s="85"/>
      <c r="R1162" s="85"/>
      <c r="S1162" s="85"/>
      <c r="T1162" s="85"/>
      <c r="U1162" s="9">
        <v>76</v>
      </c>
      <c r="V1162" s="9">
        <v>85</v>
      </c>
      <c r="W1162" s="79">
        <v>96</v>
      </c>
      <c r="X1162" s="60"/>
      <c r="Y1162" s="9">
        <v>98</v>
      </c>
      <c r="Z1162" s="9">
        <v>122</v>
      </c>
      <c r="AA1162" s="9">
        <v>112</v>
      </c>
      <c r="AB1162" s="79">
        <v>116</v>
      </c>
      <c r="AC1162" s="60"/>
    </row>
    <row r="1163" spans="3:29" ht="12.75" hidden="1" outlineLevel="2" collapsed="1">
      <c r="C1163" s="64"/>
      <c r="D1163" s="64"/>
      <c r="E1163" s="86"/>
      <c r="F1163" s="87"/>
      <c r="G1163" s="87"/>
      <c r="H1163" s="87"/>
      <c r="I1163" s="87"/>
      <c r="J1163" s="87"/>
      <c r="K1163" s="86"/>
      <c r="L1163" s="86"/>
      <c r="M1163" s="91" t="s">
        <v>32</v>
      </c>
      <c r="N1163" s="85"/>
      <c r="O1163" s="85"/>
      <c r="P1163" s="85"/>
      <c r="Q1163" s="85"/>
      <c r="R1163" s="85"/>
      <c r="S1163" s="85"/>
      <c r="T1163" s="85"/>
      <c r="U1163" s="11">
        <v>76</v>
      </c>
      <c r="V1163" s="11">
        <v>85</v>
      </c>
      <c r="W1163" s="81">
        <v>96</v>
      </c>
      <c r="X1163" s="60"/>
      <c r="Y1163" s="11">
        <v>98</v>
      </c>
      <c r="Z1163" s="11">
        <v>122</v>
      </c>
      <c r="AA1163" s="11">
        <v>112</v>
      </c>
      <c r="AB1163" s="81">
        <v>116</v>
      </c>
      <c r="AC1163" s="60"/>
    </row>
    <row r="1164" spans="3:29" ht="12.75" hidden="1" outlineLevel="2">
      <c r="C1164" s="64"/>
      <c r="D1164" s="64"/>
      <c r="E1164" s="86"/>
      <c r="F1164" s="87"/>
      <c r="G1164" s="87"/>
      <c r="H1164" s="87"/>
      <c r="I1164" s="87"/>
      <c r="J1164" s="87"/>
      <c r="K1164" s="86"/>
      <c r="L1164" s="91" t="s">
        <v>419</v>
      </c>
      <c r="M1164" s="91" t="s">
        <v>420</v>
      </c>
      <c r="N1164" s="85"/>
      <c r="O1164" s="85"/>
      <c r="P1164" s="85"/>
      <c r="Q1164" s="85"/>
      <c r="R1164" s="85"/>
      <c r="S1164" s="85"/>
      <c r="T1164" s="85"/>
      <c r="U1164" s="9">
        <v>4</v>
      </c>
      <c r="V1164" s="9">
        <v>5</v>
      </c>
      <c r="W1164" s="79">
        <v>2</v>
      </c>
      <c r="X1164" s="60"/>
      <c r="Y1164" s="9">
        <v>1</v>
      </c>
      <c r="Z1164" s="10"/>
      <c r="AA1164" s="10"/>
      <c r="AB1164" s="80"/>
      <c r="AC1164" s="60"/>
    </row>
    <row r="1165" spans="3:29" ht="12.75" hidden="1" outlineLevel="2" collapsed="1">
      <c r="C1165" s="64"/>
      <c r="D1165" s="64"/>
      <c r="E1165" s="86"/>
      <c r="F1165" s="87"/>
      <c r="G1165" s="87"/>
      <c r="H1165" s="87"/>
      <c r="I1165" s="87"/>
      <c r="J1165" s="87"/>
      <c r="K1165" s="86"/>
      <c r="L1165" s="86"/>
      <c r="M1165" s="91" t="s">
        <v>32</v>
      </c>
      <c r="N1165" s="85"/>
      <c r="O1165" s="85"/>
      <c r="P1165" s="85"/>
      <c r="Q1165" s="85"/>
      <c r="R1165" s="85"/>
      <c r="S1165" s="85"/>
      <c r="T1165" s="85"/>
      <c r="U1165" s="11">
        <v>4</v>
      </c>
      <c r="V1165" s="11">
        <v>4</v>
      </c>
      <c r="W1165" s="82"/>
      <c r="X1165" s="60"/>
      <c r="Y1165" s="12"/>
      <c r="Z1165" s="12"/>
      <c r="AA1165" s="12"/>
      <c r="AB1165" s="82"/>
      <c r="AC1165" s="60"/>
    </row>
    <row r="1166" spans="3:29" ht="12.75" hidden="1" outlineLevel="2" collapsed="1">
      <c r="C1166" s="64"/>
      <c r="D1166" s="64"/>
      <c r="E1166" s="86"/>
      <c r="F1166" s="87"/>
      <c r="G1166" s="87"/>
      <c r="H1166" s="87"/>
      <c r="I1166" s="87"/>
      <c r="J1166" s="87"/>
      <c r="K1166" s="86"/>
      <c r="L1166" s="86"/>
      <c r="M1166" s="91" t="s">
        <v>53</v>
      </c>
      <c r="N1166" s="85"/>
      <c r="O1166" s="85"/>
      <c r="P1166" s="85"/>
      <c r="Q1166" s="85"/>
      <c r="R1166" s="85"/>
      <c r="S1166" s="85"/>
      <c r="T1166" s="85"/>
      <c r="U1166" s="12"/>
      <c r="V1166" s="11">
        <v>1</v>
      </c>
      <c r="W1166" s="81">
        <v>2</v>
      </c>
      <c r="X1166" s="60"/>
      <c r="Y1166" s="11">
        <v>1</v>
      </c>
      <c r="Z1166" s="12"/>
      <c r="AA1166" s="12"/>
      <c r="AB1166" s="82"/>
      <c r="AC1166" s="60"/>
    </row>
    <row r="1167" spans="3:29" ht="12.75" hidden="1" outlineLevel="2">
      <c r="C1167" s="64"/>
      <c r="D1167" s="64"/>
      <c r="E1167" s="86"/>
      <c r="F1167" s="87"/>
      <c r="G1167" s="87"/>
      <c r="H1167" s="87"/>
      <c r="I1167" s="87"/>
      <c r="J1167" s="87"/>
      <c r="K1167" s="86"/>
      <c r="L1167" s="91" t="s">
        <v>421</v>
      </c>
      <c r="M1167" s="91" t="s">
        <v>210</v>
      </c>
      <c r="N1167" s="85"/>
      <c r="O1167" s="85"/>
      <c r="P1167" s="85"/>
      <c r="Q1167" s="85"/>
      <c r="R1167" s="85"/>
      <c r="S1167" s="85"/>
      <c r="T1167" s="85"/>
      <c r="U1167" s="9">
        <v>15</v>
      </c>
      <c r="V1167" s="9">
        <v>17</v>
      </c>
      <c r="W1167" s="79">
        <v>14</v>
      </c>
      <c r="X1167" s="60"/>
      <c r="Y1167" s="9">
        <v>19</v>
      </c>
      <c r="Z1167" s="9">
        <v>22</v>
      </c>
      <c r="AA1167" s="9">
        <v>17</v>
      </c>
      <c r="AB1167" s="79">
        <v>10</v>
      </c>
      <c r="AC1167" s="60"/>
    </row>
    <row r="1168" spans="3:29" ht="12.75" hidden="1" outlineLevel="2" collapsed="1">
      <c r="C1168" s="64"/>
      <c r="D1168" s="64"/>
      <c r="E1168" s="86"/>
      <c r="F1168" s="87"/>
      <c r="G1168" s="87"/>
      <c r="H1168" s="87"/>
      <c r="I1168" s="87"/>
      <c r="J1168" s="87"/>
      <c r="K1168" s="86"/>
      <c r="L1168" s="86"/>
      <c r="M1168" s="91" t="s">
        <v>32</v>
      </c>
      <c r="N1168" s="85"/>
      <c r="O1168" s="85"/>
      <c r="P1168" s="85"/>
      <c r="Q1168" s="85"/>
      <c r="R1168" s="85"/>
      <c r="S1168" s="85"/>
      <c r="T1168" s="85"/>
      <c r="U1168" s="11">
        <v>15</v>
      </c>
      <c r="V1168" s="11">
        <v>17</v>
      </c>
      <c r="W1168" s="81">
        <v>14</v>
      </c>
      <c r="X1168" s="60"/>
      <c r="Y1168" s="12"/>
      <c r="Z1168" s="12"/>
      <c r="AA1168" s="12"/>
      <c r="AB1168" s="82"/>
      <c r="AC1168" s="60"/>
    </row>
    <row r="1169" spans="3:29" ht="12.75" hidden="1" outlineLevel="2" collapsed="1">
      <c r="C1169" s="64"/>
      <c r="D1169" s="64"/>
      <c r="E1169" s="86"/>
      <c r="F1169" s="87"/>
      <c r="G1169" s="87"/>
      <c r="H1169" s="87"/>
      <c r="I1169" s="87"/>
      <c r="J1169" s="87"/>
      <c r="K1169" s="86"/>
      <c r="L1169" s="86"/>
      <c r="M1169" s="91" t="s">
        <v>284</v>
      </c>
      <c r="N1169" s="85"/>
      <c r="O1169" s="85"/>
      <c r="P1169" s="85"/>
      <c r="Q1169" s="85"/>
      <c r="R1169" s="85"/>
      <c r="S1169" s="85"/>
      <c r="T1169" s="85"/>
      <c r="U1169" s="12"/>
      <c r="V1169" s="12"/>
      <c r="W1169" s="82"/>
      <c r="X1169" s="60"/>
      <c r="Y1169" s="11">
        <v>19</v>
      </c>
      <c r="Z1169" s="11">
        <v>22</v>
      </c>
      <c r="AA1169" s="11">
        <v>17</v>
      </c>
      <c r="AB1169" s="81">
        <v>10</v>
      </c>
      <c r="AC1169" s="60"/>
    </row>
    <row r="1170" spans="3:29" ht="12.75" hidden="1" outlineLevel="2">
      <c r="C1170" s="64"/>
      <c r="D1170" s="64"/>
      <c r="E1170" s="86"/>
      <c r="F1170" s="87"/>
      <c r="G1170" s="87"/>
      <c r="H1170" s="87"/>
      <c r="I1170" s="87"/>
      <c r="J1170" s="87"/>
      <c r="K1170" s="86"/>
      <c r="L1170" s="91" t="s">
        <v>422</v>
      </c>
      <c r="M1170" s="91" t="s">
        <v>104</v>
      </c>
      <c r="N1170" s="85"/>
      <c r="O1170" s="85"/>
      <c r="P1170" s="85"/>
      <c r="Q1170" s="85"/>
      <c r="R1170" s="85"/>
      <c r="S1170" s="85"/>
      <c r="T1170" s="85"/>
      <c r="U1170" s="9">
        <v>15</v>
      </c>
      <c r="V1170" s="9">
        <v>22</v>
      </c>
      <c r="W1170" s="79">
        <v>22</v>
      </c>
      <c r="X1170" s="60"/>
      <c r="Y1170" s="9">
        <v>26</v>
      </c>
      <c r="Z1170" s="9">
        <v>30</v>
      </c>
      <c r="AA1170" s="9">
        <v>22</v>
      </c>
      <c r="AB1170" s="79">
        <v>32</v>
      </c>
      <c r="AC1170" s="60"/>
    </row>
    <row r="1171" spans="3:29" ht="12.75" hidden="1" outlineLevel="2" collapsed="1">
      <c r="C1171" s="64"/>
      <c r="D1171" s="64"/>
      <c r="E1171" s="86"/>
      <c r="F1171" s="87"/>
      <c r="G1171" s="87"/>
      <c r="H1171" s="87"/>
      <c r="I1171" s="87"/>
      <c r="J1171" s="87"/>
      <c r="K1171" s="86"/>
      <c r="L1171" s="86"/>
      <c r="M1171" s="91" t="s">
        <v>32</v>
      </c>
      <c r="N1171" s="85"/>
      <c r="O1171" s="85"/>
      <c r="P1171" s="85"/>
      <c r="Q1171" s="85"/>
      <c r="R1171" s="85"/>
      <c r="S1171" s="85"/>
      <c r="T1171" s="85"/>
      <c r="U1171" s="11">
        <v>15</v>
      </c>
      <c r="V1171" s="11">
        <v>22</v>
      </c>
      <c r="W1171" s="81">
        <v>22</v>
      </c>
      <c r="X1171" s="60"/>
      <c r="Y1171" s="12"/>
      <c r="Z1171" s="12"/>
      <c r="AA1171" s="12"/>
      <c r="AB1171" s="82"/>
      <c r="AC1171" s="60"/>
    </row>
    <row r="1172" spans="3:29" ht="12.75" hidden="1" outlineLevel="2" collapsed="1">
      <c r="C1172" s="64"/>
      <c r="D1172" s="64"/>
      <c r="E1172" s="86"/>
      <c r="F1172" s="87"/>
      <c r="G1172" s="87"/>
      <c r="H1172" s="87"/>
      <c r="I1172" s="87"/>
      <c r="J1172" s="87"/>
      <c r="K1172" s="86"/>
      <c r="L1172" s="86"/>
      <c r="M1172" s="91" t="s">
        <v>284</v>
      </c>
      <c r="N1172" s="85"/>
      <c r="O1172" s="85"/>
      <c r="P1172" s="85"/>
      <c r="Q1172" s="85"/>
      <c r="R1172" s="85"/>
      <c r="S1172" s="85"/>
      <c r="T1172" s="85"/>
      <c r="U1172" s="12"/>
      <c r="V1172" s="12"/>
      <c r="W1172" s="82"/>
      <c r="X1172" s="60"/>
      <c r="Y1172" s="11">
        <v>26</v>
      </c>
      <c r="Z1172" s="11">
        <v>30</v>
      </c>
      <c r="AA1172" s="11">
        <v>22</v>
      </c>
      <c r="AB1172" s="81">
        <v>32</v>
      </c>
      <c r="AC1172" s="60"/>
    </row>
    <row r="1173" spans="3:29" ht="12.75" hidden="1" outlineLevel="2">
      <c r="C1173" s="64"/>
      <c r="D1173" s="64"/>
      <c r="E1173" s="86"/>
      <c r="F1173" s="87"/>
      <c r="G1173" s="87"/>
      <c r="H1173" s="87"/>
      <c r="I1173" s="87"/>
      <c r="J1173" s="87"/>
      <c r="K1173" s="86"/>
      <c r="L1173" s="91" t="s">
        <v>423</v>
      </c>
      <c r="M1173" s="91" t="s">
        <v>108</v>
      </c>
      <c r="N1173" s="85"/>
      <c r="O1173" s="85"/>
      <c r="P1173" s="85"/>
      <c r="Q1173" s="85"/>
      <c r="R1173" s="85"/>
      <c r="S1173" s="85"/>
      <c r="T1173" s="85"/>
      <c r="U1173" s="9">
        <v>31</v>
      </c>
      <c r="V1173" s="9">
        <v>38</v>
      </c>
      <c r="W1173" s="79">
        <v>35</v>
      </c>
      <c r="X1173" s="60"/>
      <c r="Y1173" s="9">
        <v>39</v>
      </c>
      <c r="Z1173" s="9">
        <v>46</v>
      </c>
      <c r="AA1173" s="9">
        <v>63</v>
      </c>
      <c r="AB1173" s="79">
        <v>73</v>
      </c>
      <c r="AC1173" s="60"/>
    </row>
    <row r="1174" spans="3:29" ht="12.75" hidden="1" outlineLevel="2" collapsed="1">
      <c r="C1174" s="64"/>
      <c r="D1174" s="64"/>
      <c r="E1174" s="86"/>
      <c r="F1174" s="87"/>
      <c r="G1174" s="87"/>
      <c r="H1174" s="87"/>
      <c r="I1174" s="87"/>
      <c r="J1174" s="87"/>
      <c r="K1174" s="86"/>
      <c r="L1174" s="86"/>
      <c r="M1174" s="91" t="s">
        <v>32</v>
      </c>
      <c r="N1174" s="85"/>
      <c r="O1174" s="85"/>
      <c r="P1174" s="85"/>
      <c r="Q1174" s="85"/>
      <c r="R1174" s="85"/>
      <c r="S1174" s="85"/>
      <c r="T1174" s="85"/>
      <c r="U1174" s="11">
        <v>31</v>
      </c>
      <c r="V1174" s="11">
        <v>38</v>
      </c>
      <c r="W1174" s="81">
        <v>35</v>
      </c>
      <c r="X1174" s="60"/>
      <c r="Y1174" s="11">
        <v>39</v>
      </c>
      <c r="Z1174" s="11">
        <v>46</v>
      </c>
      <c r="AA1174" s="11">
        <v>63</v>
      </c>
      <c r="AB1174" s="81">
        <v>73</v>
      </c>
      <c r="AC1174" s="60"/>
    </row>
    <row r="1175" spans="3:29" ht="12.75" hidden="1" outlineLevel="2">
      <c r="C1175" s="64"/>
      <c r="D1175" s="64"/>
      <c r="E1175" s="86"/>
      <c r="F1175" s="87"/>
      <c r="G1175" s="87"/>
      <c r="H1175" s="87"/>
      <c r="I1175" s="87"/>
      <c r="J1175" s="87"/>
      <c r="K1175" s="86"/>
      <c r="L1175" s="91" t="s">
        <v>424</v>
      </c>
      <c r="M1175" s="92" t="s">
        <v>425</v>
      </c>
      <c r="N1175" s="85"/>
      <c r="O1175" s="85"/>
      <c r="P1175" s="85"/>
      <c r="Q1175" s="85"/>
      <c r="R1175" s="85"/>
      <c r="S1175" s="85"/>
      <c r="T1175" s="85"/>
      <c r="U1175" s="9">
        <v>5</v>
      </c>
      <c r="V1175" s="9">
        <v>8</v>
      </c>
      <c r="W1175" s="79">
        <v>6</v>
      </c>
      <c r="X1175" s="60"/>
      <c r="Y1175" s="9">
        <v>6</v>
      </c>
      <c r="Z1175" s="9">
        <v>5</v>
      </c>
      <c r="AA1175" s="9">
        <v>4</v>
      </c>
      <c r="AB1175" s="79">
        <v>4</v>
      </c>
      <c r="AC1175" s="60"/>
    </row>
    <row r="1176" spans="3:29" ht="12.75" hidden="1" outlineLevel="2" collapsed="1">
      <c r="C1176" s="64"/>
      <c r="D1176" s="64"/>
      <c r="E1176" s="86"/>
      <c r="F1176" s="87"/>
      <c r="G1176" s="87"/>
      <c r="H1176" s="87"/>
      <c r="I1176" s="87"/>
      <c r="J1176" s="87"/>
      <c r="K1176" s="86"/>
      <c r="L1176" s="86"/>
      <c r="M1176" s="91" t="s">
        <v>32</v>
      </c>
      <c r="N1176" s="85"/>
      <c r="O1176" s="85"/>
      <c r="P1176" s="85"/>
      <c r="Q1176" s="85"/>
      <c r="R1176" s="85"/>
      <c r="S1176" s="85"/>
      <c r="T1176" s="85"/>
      <c r="U1176" s="11">
        <v>5</v>
      </c>
      <c r="V1176" s="11">
        <v>8</v>
      </c>
      <c r="W1176" s="81">
        <v>6</v>
      </c>
      <c r="X1176" s="60"/>
      <c r="Y1176" s="11">
        <v>5</v>
      </c>
      <c r="Z1176" s="11">
        <v>4</v>
      </c>
      <c r="AA1176" s="12"/>
      <c r="AB1176" s="82"/>
      <c r="AC1176" s="60"/>
    </row>
    <row r="1177" spans="3:29" ht="12.75" hidden="1" outlineLevel="2" collapsed="1">
      <c r="C1177" s="64"/>
      <c r="D1177" s="64"/>
      <c r="E1177" s="86"/>
      <c r="F1177" s="87"/>
      <c r="G1177" s="87"/>
      <c r="H1177" s="87"/>
      <c r="I1177" s="87"/>
      <c r="J1177" s="87"/>
      <c r="K1177" s="86"/>
      <c r="L1177" s="86"/>
      <c r="M1177" s="91" t="s">
        <v>366</v>
      </c>
      <c r="N1177" s="85"/>
      <c r="O1177" s="85"/>
      <c r="P1177" s="85"/>
      <c r="Q1177" s="85"/>
      <c r="R1177" s="85"/>
      <c r="S1177" s="85"/>
      <c r="T1177" s="85"/>
      <c r="U1177" s="12"/>
      <c r="V1177" s="12"/>
      <c r="W1177" s="82"/>
      <c r="X1177" s="60"/>
      <c r="Y1177" s="11">
        <v>1</v>
      </c>
      <c r="Z1177" s="11">
        <v>1</v>
      </c>
      <c r="AA1177" s="11">
        <v>4</v>
      </c>
      <c r="AB1177" s="81">
        <v>4</v>
      </c>
      <c r="AC1177" s="60"/>
    </row>
    <row r="1178" spans="3:29" ht="12.75" hidden="1" outlineLevel="2">
      <c r="C1178" s="64"/>
      <c r="D1178" s="64"/>
      <c r="E1178" s="86"/>
      <c r="F1178" s="87"/>
      <c r="G1178" s="87"/>
      <c r="H1178" s="87"/>
      <c r="I1178" s="87"/>
      <c r="J1178" s="87"/>
      <c r="K1178" s="86"/>
      <c r="L1178" s="91" t="s">
        <v>426</v>
      </c>
      <c r="M1178" s="91" t="s">
        <v>110</v>
      </c>
      <c r="N1178" s="85"/>
      <c r="O1178" s="85"/>
      <c r="P1178" s="85"/>
      <c r="Q1178" s="85"/>
      <c r="R1178" s="85"/>
      <c r="S1178" s="85"/>
      <c r="T1178" s="85"/>
      <c r="U1178" s="9">
        <v>21</v>
      </c>
      <c r="V1178" s="9">
        <v>19</v>
      </c>
      <c r="W1178" s="79">
        <v>24</v>
      </c>
      <c r="X1178" s="60"/>
      <c r="Y1178" s="9">
        <v>28</v>
      </c>
      <c r="Z1178" s="9">
        <v>26</v>
      </c>
      <c r="AA1178" s="9">
        <v>26</v>
      </c>
      <c r="AB1178" s="79">
        <v>25</v>
      </c>
      <c r="AC1178" s="60"/>
    </row>
    <row r="1179" spans="3:29" ht="12.75" hidden="1" outlineLevel="2" collapsed="1">
      <c r="C1179" s="64"/>
      <c r="D1179" s="64"/>
      <c r="E1179" s="86"/>
      <c r="F1179" s="87"/>
      <c r="G1179" s="87"/>
      <c r="H1179" s="87"/>
      <c r="I1179" s="87"/>
      <c r="J1179" s="87"/>
      <c r="K1179" s="86"/>
      <c r="L1179" s="86"/>
      <c r="M1179" s="91" t="s">
        <v>32</v>
      </c>
      <c r="N1179" s="85"/>
      <c r="O1179" s="85"/>
      <c r="P1179" s="85"/>
      <c r="Q1179" s="85"/>
      <c r="R1179" s="85"/>
      <c r="S1179" s="85"/>
      <c r="T1179" s="85"/>
      <c r="U1179" s="11">
        <v>21</v>
      </c>
      <c r="V1179" s="11">
        <v>19</v>
      </c>
      <c r="W1179" s="81">
        <v>24</v>
      </c>
      <c r="X1179" s="60"/>
      <c r="Y1179" s="11">
        <v>28</v>
      </c>
      <c r="Z1179" s="11">
        <v>26</v>
      </c>
      <c r="AA1179" s="11">
        <v>26</v>
      </c>
      <c r="AB1179" s="81">
        <v>25</v>
      </c>
      <c r="AC1179" s="60"/>
    </row>
    <row r="1180" spans="3:29" ht="12.75" hidden="1" outlineLevel="2">
      <c r="C1180" s="64"/>
      <c r="D1180" s="64"/>
      <c r="E1180" s="86"/>
      <c r="F1180" s="87"/>
      <c r="G1180" s="87"/>
      <c r="H1180" s="87"/>
      <c r="I1180" s="87"/>
      <c r="J1180" s="87"/>
      <c r="K1180" s="86"/>
      <c r="L1180" s="91" t="s">
        <v>427</v>
      </c>
      <c r="M1180" s="91" t="s">
        <v>112</v>
      </c>
      <c r="N1180" s="85"/>
      <c r="O1180" s="85"/>
      <c r="P1180" s="85"/>
      <c r="Q1180" s="85"/>
      <c r="R1180" s="85"/>
      <c r="S1180" s="85"/>
      <c r="T1180" s="85"/>
      <c r="U1180" s="9">
        <v>30</v>
      </c>
      <c r="V1180" s="9">
        <v>36</v>
      </c>
      <c r="W1180" s="79">
        <v>37</v>
      </c>
      <c r="X1180" s="60"/>
      <c r="Y1180" s="9">
        <v>36</v>
      </c>
      <c r="Z1180" s="9">
        <v>42</v>
      </c>
      <c r="AA1180" s="9">
        <v>43</v>
      </c>
      <c r="AB1180" s="79">
        <v>44</v>
      </c>
      <c r="AC1180" s="60"/>
    </row>
    <row r="1181" spans="3:29" ht="12.75" hidden="1" outlineLevel="2" collapsed="1">
      <c r="C1181" s="64"/>
      <c r="D1181" s="64"/>
      <c r="E1181" s="86"/>
      <c r="F1181" s="87"/>
      <c r="G1181" s="87"/>
      <c r="H1181" s="87"/>
      <c r="I1181" s="87"/>
      <c r="J1181" s="87"/>
      <c r="K1181" s="86"/>
      <c r="L1181" s="86"/>
      <c r="M1181" s="91" t="s">
        <v>32</v>
      </c>
      <c r="N1181" s="85"/>
      <c r="O1181" s="85"/>
      <c r="P1181" s="85"/>
      <c r="Q1181" s="85"/>
      <c r="R1181" s="85"/>
      <c r="S1181" s="85"/>
      <c r="T1181" s="85"/>
      <c r="U1181" s="11">
        <v>30</v>
      </c>
      <c r="V1181" s="11">
        <v>36</v>
      </c>
      <c r="W1181" s="81">
        <v>37</v>
      </c>
      <c r="X1181" s="60"/>
      <c r="Y1181" s="11">
        <v>36</v>
      </c>
      <c r="Z1181" s="11">
        <v>42</v>
      </c>
      <c r="AA1181" s="11">
        <v>43</v>
      </c>
      <c r="AB1181" s="81">
        <v>44</v>
      </c>
      <c r="AC1181" s="60"/>
    </row>
    <row r="1182" spans="3:29" ht="12.75" hidden="1" outlineLevel="2">
      <c r="C1182" s="64"/>
      <c r="D1182" s="64"/>
      <c r="E1182" s="86"/>
      <c r="F1182" s="87"/>
      <c r="G1182" s="87"/>
      <c r="H1182" s="87"/>
      <c r="I1182" s="87"/>
      <c r="J1182" s="87"/>
      <c r="K1182" s="86"/>
      <c r="L1182" s="91" t="s">
        <v>428</v>
      </c>
      <c r="M1182" s="92" t="s">
        <v>429</v>
      </c>
      <c r="N1182" s="85"/>
      <c r="O1182" s="85"/>
      <c r="P1182" s="85"/>
      <c r="Q1182" s="85"/>
      <c r="R1182" s="85"/>
      <c r="S1182" s="85"/>
      <c r="T1182" s="85"/>
      <c r="U1182" s="9">
        <v>17</v>
      </c>
      <c r="V1182" s="9">
        <v>16</v>
      </c>
      <c r="W1182" s="79">
        <v>17</v>
      </c>
      <c r="X1182" s="60"/>
      <c r="Y1182" s="9">
        <v>19</v>
      </c>
      <c r="Z1182" s="9">
        <v>18</v>
      </c>
      <c r="AA1182" s="9">
        <v>17</v>
      </c>
      <c r="AB1182" s="79">
        <v>16</v>
      </c>
      <c r="AC1182" s="60"/>
    </row>
    <row r="1183" spans="3:29" ht="12.75" hidden="1" outlineLevel="2" collapsed="1">
      <c r="C1183" s="64"/>
      <c r="D1183" s="64"/>
      <c r="E1183" s="86"/>
      <c r="F1183" s="87"/>
      <c r="G1183" s="87"/>
      <c r="H1183" s="87"/>
      <c r="I1183" s="87"/>
      <c r="J1183" s="87"/>
      <c r="K1183" s="86"/>
      <c r="L1183" s="86"/>
      <c r="M1183" s="91" t="s">
        <v>32</v>
      </c>
      <c r="N1183" s="85"/>
      <c r="O1183" s="85"/>
      <c r="P1183" s="85"/>
      <c r="Q1183" s="85"/>
      <c r="R1183" s="85"/>
      <c r="S1183" s="85"/>
      <c r="T1183" s="85"/>
      <c r="U1183" s="11">
        <v>17</v>
      </c>
      <c r="V1183" s="11">
        <v>16</v>
      </c>
      <c r="W1183" s="81">
        <v>17</v>
      </c>
      <c r="X1183" s="60"/>
      <c r="Y1183" s="11">
        <v>12</v>
      </c>
      <c r="Z1183" s="11">
        <v>8</v>
      </c>
      <c r="AA1183" s="11">
        <v>2</v>
      </c>
      <c r="AB1183" s="81">
        <v>1</v>
      </c>
      <c r="AC1183" s="60"/>
    </row>
    <row r="1184" spans="3:29" ht="12.75" hidden="1" outlineLevel="2" collapsed="1">
      <c r="C1184" s="64"/>
      <c r="D1184" s="64"/>
      <c r="E1184" s="86"/>
      <c r="F1184" s="87"/>
      <c r="G1184" s="87"/>
      <c r="H1184" s="87"/>
      <c r="I1184" s="87"/>
      <c r="J1184" s="87"/>
      <c r="K1184" s="86"/>
      <c r="L1184" s="86"/>
      <c r="M1184" s="91" t="s">
        <v>366</v>
      </c>
      <c r="N1184" s="85"/>
      <c r="O1184" s="85"/>
      <c r="P1184" s="85"/>
      <c r="Q1184" s="85"/>
      <c r="R1184" s="85"/>
      <c r="S1184" s="85"/>
      <c r="T1184" s="85"/>
      <c r="U1184" s="12"/>
      <c r="V1184" s="12"/>
      <c r="W1184" s="82"/>
      <c r="X1184" s="60"/>
      <c r="Y1184" s="11">
        <v>7</v>
      </c>
      <c r="Z1184" s="11">
        <v>10</v>
      </c>
      <c r="AA1184" s="11">
        <v>15</v>
      </c>
      <c r="AB1184" s="81">
        <v>15</v>
      </c>
      <c r="AC1184" s="60"/>
    </row>
    <row r="1185" spans="3:29" ht="12.75" hidden="1" outlineLevel="2">
      <c r="C1185" s="64"/>
      <c r="D1185" s="64"/>
      <c r="E1185" s="86"/>
      <c r="F1185" s="87"/>
      <c r="G1185" s="87"/>
      <c r="H1185" s="87"/>
      <c r="I1185" s="87"/>
      <c r="J1185" s="87"/>
      <c r="K1185" s="86"/>
      <c r="L1185" s="91" t="s">
        <v>430</v>
      </c>
      <c r="M1185" s="91" t="s">
        <v>431</v>
      </c>
      <c r="N1185" s="85"/>
      <c r="O1185" s="85"/>
      <c r="P1185" s="85"/>
      <c r="Q1185" s="85"/>
      <c r="R1185" s="85"/>
      <c r="S1185" s="85"/>
      <c r="T1185" s="85"/>
      <c r="U1185" s="9">
        <v>13</v>
      </c>
      <c r="V1185" s="9">
        <v>10</v>
      </c>
      <c r="W1185" s="79">
        <v>12</v>
      </c>
      <c r="X1185" s="60"/>
      <c r="Y1185" s="9">
        <v>12</v>
      </c>
      <c r="Z1185" s="9">
        <v>20</v>
      </c>
      <c r="AA1185" s="9">
        <v>27</v>
      </c>
      <c r="AB1185" s="79">
        <v>29</v>
      </c>
      <c r="AC1185" s="60"/>
    </row>
    <row r="1186" spans="3:29" ht="12.75" hidden="1" outlineLevel="2" collapsed="1">
      <c r="C1186" s="64"/>
      <c r="D1186" s="64"/>
      <c r="E1186" s="86"/>
      <c r="F1186" s="87"/>
      <c r="G1186" s="87"/>
      <c r="H1186" s="87"/>
      <c r="I1186" s="87"/>
      <c r="J1186" s="87"/>
      <c r="K1186" s="86"/>
      <c r="L1186" s="86"/>
      <c r="M1186" s="91" t="s">
        <v>32</v>
      </c>
      <c r="N1186" s="85"/>
      <c r="O1186" s="85"/>
      <c r="P1186" s="85"/>
      <c r="Q1186" s="85"/>
      <c r="R1186" s="85"/>
      <c r="S1186" s="85"/>
      <c r="T1186" s="85"/>
      <c r="U1186" s="11">
        <v>13</v>
      </c>
      <c r="V1186" s="11">
        <v>10</v>
      </c>
      <c r="W1186" s="81">
        <v>12</v>
      </c>
      <c r="X1186" s="60"/>
      <c r="Y1186" s="11">
        <v>12</v>
      </c>
      <c r="Z1186" s="11">
        <v>20</v>
      </c>
      <c r="AA1186" s="11">
        <v>27</v>
      </c>
      <c r="AB1186" s="81">
        <v>29</v>
      </c>
      <c r="AC1186" s="60"/>
    </row>
    <row r="1187" spans="3:29" ht="12.75" hidden="1" outlineLevel="2">
      <c r="C1187" s="64"/>
      <c r="D1187" s="64"/>
      <c r="E1187" s="86"/>
      <c r="F1187" s="87"/>
      <c r="G1187" s="87"/>
      <c r="H1187" s="87"/>
      <c r="I1187" s="87"/>
      <c r="J1187" s="87"/>
      <c r="K1187" s="86"/>
      <c r="L1187" s="91" t="s">
        <v>432</v>
      </c>
      <c r="M1187" s="91" t="s">
        <v>116</v>
      </c>
      <c r="N1187" s="85"/>
      <c r="O1187" s="85"/>
      <c r="P1187" s="85"/>
      <c r="Q1187" s="85"/>
      <c r="R1187" s="85"/>
      <c r="S1187" s="85"/>
      <c r="T1187" s="85"/>
      <c r="U1187" s="9">
        <v>32</v>
      </c>
      <c r="V1187" s="9">
        <v>39</v>
      </c>
      <c r="W1187" s="79">
        <v>38</v>
      </c>
      <c r="X1187" s="60"/>
      <c r="Y1187" s="9">
        <v>43</v>
      </c>
      <c r="Z1187" s="9">
        <v>44</v>
      </c>
      <c r="AA1187" s="9">
        <v>51</v>
      </c>
      <c r="AB1187" s="79">
        <v>53</v>
      </c>
      <c r="AC1187" s="60"/>
    </row>
    <row r="1188" spans="3:29" ht="12.75" hidden="1" outlineLevel="2" collapsed="1">
      <c r="C1188" s="64"/>
      <c r="D1188" s="64"/>
      <c r="E1188" s="86"/>
      <c r="F1188" s="87"/>
      <c r="G1188" s="87"/>
      <c r="H1188" s="87"/>
      <c r="I1188" s="87"/>
      <c r="J1188" s="87"/>
      <c r="K1188" s="86"/>
      <c r="L1188" s="86"/>
      <c r="M1188" s="91" t="s">
        <v>32</v>
      </c>
      <c r="N1188" s="85"/>
      <c r="O1188" s="85"/>
      <c r="P1188" s="85"/>
      <c r="Q1188" s="85"/>
      <c r="R1188" s="85"/>
      <c r="S1188" s="85"/>
      <c r="T1188" s="85"/>
      <c r="U1188" s="11">
        <v>32</v>
      </c>
      <c r="V1188" s="11">
        <v>39</v>
      </c>
      <c r="W1188" s="81">
        <v>38</v>
      </c>
      <c r="X1188" s="60"/>
      <c r="Y1188" s="11">
        <v>43</v>
      </c>
      <c r="Z1188" s="11">
        <v>44</v>
      </c>
      <c r="AA1188" s="11">
        <v>51</v>
      </c>
      <c r="AB1188" s="81">
        <v>53</v>
      </c>
      <c r="AC1188" s="60"/>
    </row>
    <row r="1189" spans="3:29" ht="12.75" hidden="1" outlineLevel="2">
      <c r="C1189" s="64"/>
      <c r="D1189" s="64"/>
      <c r="E1189" s="86"/>
      <c r="F1189" s="87"/>
      <c r="G1189" s="87"/>
      <c r="H1189" s="87"/>
      <c r="I1189" s="87"/>
      <c r="J1189" s="87"/>
      <c r="K1189" s="86"/>
      <c r="L1189" s="91" t="s">
        <v>433</v>
      </c>
      <c r="M1189" s="91" t="s">
        <v>434</v>
      </c>
      <c r="N1189" s="85"/>
      <c r="O1189" s="85"/>
      <c r="P1189" s="85"/>
      <c r="Q1189" s="85"/>
      <c r="R1189" s="85"/>
      <c r="S1189" s="85"/>
      <c r="T1189" s="85"/>
      <c r="U1189" s="9">
        <v>1</v>
      </c>
      <c r="V1189" s="9">
        <v>2</v>
      </c>
      <c r="W1189" s="79">
        <v>2</v>
      </c>
      <c r="X1189" s="60"/>
      <c r="Y1189" s="9">
        <v>2</v>
      </c>
      <c r="Z1189" s="9">
        <v>1</v>
      </c>
      <c r="AA1189" s="10"/>
      <c r="AB1189" s="80"/>
      <c r="AC1189" s="60"/>
    </row>
    <row r="1190" spans="3:29" ht="12.75" hidden="1" outlineLevel="2" collapsed="1">
      <c r="C1190" s="64"/>
      <c r="D1190" s="64"/>
      <c r="E1190" s="86"/>
      <c r="F1190" s="87"/>
      <c r="G1190" s="87"/>
      <c r="H1190" s="87"/>
      <c r="I1190" s="87"/>
      <c r="J1190" s="87"/>
      <c r="K1190" s="86"/>
      <c r="L1190" s="86"/>
      <c r="M1190" s="91" t="s">
        <v>388</v>
      </c>
      <c r="N1190" s="85"/>
      <c r="O1190" s="85"/>
      <c r="P1190" s="85"/>
      <c r="Q1190" s="85"/>
      <c r="R1190" s="85"/>
      <c r="S1190" s="85"/>
      <c r="T1190" s="85"/>
      <c r="U1190" s="11">
        <v>1</v>
      </c>
      <c r="V1190" s="11">
        <v>2</v>
      </c>
      <c r="W1190" s="81">
        <v>2</v>
      </c>
      <c r="X1190" s="60"/>
      <c r="Y1190" s="11">
        <v>2</v>
      </c>
      <c r="Z1190" s="11">
        <v>1</v>
      </c>
      <c r="AA1190" s="12"/>
      <c r="AB1190" s="82"/>
      <c r="AC1190" s="60"/>
    </row>
    <row r="1191" spans="3:29" ht="12.75" hidden="1" outlineLevel="2">
      <c r="C1191" s="64"/>
      <c r="D1191" s="64"/>
      <c r="E1191" s="86"/>
      <c r="F1191" s="87"/>
      <c r="G1191" s="87"/>
      <c r="H1191" s="87"/>
      <c r="I1191" s="87"/>
      <c r="J1191" s="87"/>
      <c r="K1191" s="86"/>
      <c r="L1191" s="91" t="s">
        <v>435</v>
      </c>
      <c r="M1191" s="91" t="s">
        <v>436</v>
      </c>
      <c r="N1191" s="85"/>
      <c r="O1191" s="85"/>
      <c r="P1191" s="85"/>
      <c r="Q1191" s="85"/>
      <c r="R1191" s="85"/>
      <c r="S1191" s="85"/>
      <c r="T1191" s="85"/>
      <c r="U1191" s="9">
        <v>13</v>
      </c>
      <c r="V1191" s="9">
        <v>18</v>
      </c>
      <c r="W1191" s="79">
        <v>14</v>
      </c>
      <c r="X1191" s="60"/>
      <c r="Y1191" s="9">
        <v>9</v>
      </c>
      <c r="Z1191" s="9">
        <v>9</v>
      </c>
      <c r="AA1191" s="9">
        <v>7</v>
      </c>
      <c r="AB1191" s="79">
        <v>11</v>
      </c>
      <c r="AC1191" s="60"/>
    </row>
    <row r="1192" spans="3:29" ht="12.75" hidden="1" outlineLevel="2" collapsed="1">
      <c r="C1192" s="64"/>
      <c r="D1192" s="64"/>
      <c r="E1192" s="86"/>
      <c r="F1192" s="87"/>
      <c r="G1192" s="87"/>
      <c r="H1192" s="87"/>
      <c r="I1192" s="87"/>
      <c r="J1192" s="87"/>
      <c r="K1192" s="86"/>
      <c r="L1192" s="86"/>
      <c r="M1192" s="91" t="s">
        <v>388</v>
      </c>
      <c r="N1192" s="85"/>
      <c r="O1192" s="85"/>
      <c r="P1192" s="85"/>
      <c r="Q1192" s="85"/>
      <c r="R1192" s="85"/>
      <c r="S1192" s="85"/>
      <c r="T1192" s="85"/>
      <c r="U1192" s="11">
        <v>13</v>
      </c>
      <c r="V1192" s="11">
        <v>18</v>
      </c>
      <c r="W1192" s="81">
        <v>14</v>
      </c>
      <c r="X1192" s="60"/>
      <c r="Y1192" s="11">
        <v>9</v>
      </c>
      <c r="Z1192" s="11">
        <v>9</v>
      </c>
      <c r="AA1192" s="11">
        <v>7</v>
      </c>
      <c r="AB1192" s="81">
        <v>11</v>
      </c>
      <c r="AC1192" s="60"/>
    </row>
    <row r="1193" spans="3:29" ht="12.75" hidden="1" outlineLevel="2">
      <c r="C1193" s="64"/>
      <c r="D1193" s="64"/>
      <c r="E1193" s="86"/>
      <c r="F1193" s="87"/>
      <c r="G1193" s="87"/>
      <c r="H1193" s="87"/>
      <c r="I1193" s="87"/>
      <c r="J1193" s="87"/>
      <c r="K1193" s="86"/>
      <c r="L1193" s="91" t="s">
        <v>437</v>
      </c>
      <c r="M1193" s="91" t="s">
        <v>438</v>
      </c>
      <c r="N1193" s="85"/>
      <c r="O1193" s="85"/>
      <c r="P1193" s="85"/>
      <c r="Q1193" s="85"/>
      <c r="R1193" s="85"/>
      <c r="S1193" s="85"/>
      <c r="T1193" s="85"/>
      <c r="U1193" s="9">
        <v>7</v>
      </c>
      <c r="V1193" s="9">
        <v>9</v>
      </c>
      <c r="W1193" s="79">
        <v>6</v>
      </c>
      <c r="X1193" s="60"/>
      <c r="Y1193" s="9">
        <v>7</v>
      </c>
      <c r="Z1193" s="9">
        <v>7</v>
      </c>
      <c r="AA1193" s="9">
        <v>7</v>
      </c>
      <c r="AB1193" s="79">
        <v>9</v>
      </c>
      <c r="AC1193" s="60"/>
    </row>
    <row r="1194" spans="3:29" ht="12.75" hidden="1" outlineLevel="2" collapsed="1">
      <c r="C1194" s="64"/>
      <c r="D1194" s="64"/>
      <c r="E1194" s="86"/>
      <c r="F1194" s="87"/>
      <c r="G1194" s="87"/>
      <c r="H1194" s="87"/>
      <c r="I1194" s="87"/>
      <c r="J1194" s="87"/>
      <c r="K1194" s="86"/>
      <c r="L1194" s="86"/>
      <c r="M1194" s="91" t="s">
        <v>388</v>
      </c>
      <c r="N1194" s="85"/>
      <c r="O1194" s="85"/>
      <c r="P1194" s="85"/>
      <c r="Q1194" s="85"/>
      <c r="R1194" s="85"/>
      <c r="S1194" s="85"/>
      <c r="T1194" s="85"/>
      <c r="U1194" s="11">
        <v>7</v>
      </c>
      <c r="V1194" s="11">
        <v>9</v>
      </c>
      <c r="W1194" s="81">
        <v>6</v>
      </c>
      <c r="X1194" s="60"/>
      <c r="Y1194" s="11">
        <v>7</v>
      </c>
      <c r="Z1194" s="11">
        <v>7</v>
      </c>
      <c r="AA1194" s="11">
        <v>7</v>
      </c>
      <c r="AB1194" s="81">
        <v>9</v>
      </c>
      <c r="AC1194" s="60"/>
    </row>
    <row r="1195" spans="3:29" ht="12.75" hidden="1" outlineLevel="2">
      <c r="C1195" s="64"/>
      <c r="D1195" s="64"/>
      <c r="E1195" s="86"/>
      <c r="F1195" s="87"/>
      <c r="G1195" s="87"/>
      <c r="H1195" s="87"/>
      <c r="I1195" s="87"/>
      <c r="J1195" s="87"/>
      <c r="K1195" s="86"/>
      <c r="L1195" s="91" t="s">
        <v>439</v>
      </c>
      <c r="M1195" s="91" t="s">
        <v>102</v>
      </c>
      <c r="N1195" s="85"/>
      <c r="O1195" s="85"/>
      <c r="P1195" s="85"/>
      <c r="Q1195" s="85"/>
      <c r="R1195" s="85"/>
      <c r="S1195" s="85"/>
      <c r="T1195" s="85"/>
      <c r="U1195" s="9">
        <v>29</v>
      </c>
      <c r="V1195" s="9">
        <v>31</v>
      </c>
      <c r="W1195" s="79">
        <v>30</v>
      </c>
      <c r="X1195" s="60"/>
      <c r="Y1195" s="9">
        <v>33</v>
      </c>
      <c r="Z1195" s="9">
        <v>25</v>
      </c>
      <c r="AA1195" s="9">
        <v>18</v>
      </c>
      <c r="AB1195" s="79">
        <v>14</v>
      </c>
      <c r="AC1195" s="60"/>
    </row>
    <row r="1196" spans="3:29" ht="12.75" hidden="1" outlineLevel="2" collapsed="1">
      <c r="C1196" s="64"/>
      <c r="D1196" s="64"/>
      <c r="E1196" s="86"/>
      <c r="F1196" s="87"/>
      <c r="G1196" s="87"/>
      <c r="H1196" s="87"/>
      <c r="I1196" s="87"/>
      <c r="J1196" s="87"/>
      <c r="K1196" s="86"/>
      <c r="L1196" s="86"/>
      <c r="M1196" s="91" t="s">
        <v>388</v>
      </c>
      <c r="N1196" s="85"/>
      <c r="O1196" s="85"/>
      <c r="P1196" s="85"/>
      <c r="Q1196" s="85"/>
      <c r="R1196" s="85"/>
      <c r="S1196" s="85"/>
      <c r="T1196" s="85"/>
      <c r="U1196" s="11">
        <v>29</v>
      </c>
      <c r="V1196" s="11">
        <v>31</v>
      </c>
      <c r="W1196" s="81">
        <v>30</v>
      </c>
      <c r="X1196" s="60"/>
      <c r="Y1196" s="11">
        <v>33</v>
      </c>
      <c r="Z1196" s="11">
        <v>25</v>
      </c>
      <c r="AA1196" s="11">
        <v>18</v>
      </c>
      <c r="AB1196" s="81">
        <v>14</v>
      </c>
      <c r="AC1196" s="60"/>
    </row>
    <row r="1197" spans="3:29" ht="12.75" hidden="1" outlineLevel="2">
      <c r="C1197" s="64"/>
      <c r="D1197" s="64"/>
      <c r="E1197" s="86"/>
      <c r="F1197" s="87"/>
      <c r="G1197" s="87"/>
      <c r="H1197" s="87"/>
      <c r="I1197" s="87"/>
      <c r="J1197" s="87"/>
      <c r="K1197" s="86"/>
      <c r="L1197" s="91" t="s">
        <v>440</v>
      </c>
      <c r="M1197" s="91" t="s">
        <v>128</v>
      </c>
      <c r="N1197" s="85"/>
      <c r="O1197" s="85"/>
      <c r="P1197" s="85"/>
      <c r="Q1197" s="85"/>
      <c r="R1197" s="85"/>
      <c r="S1197" s="85"/>
      <c r="T1197" s="85"/>
      <c r="U1197" s="9">
        <v>4</v>
      </c>
      <c r="V1197" s="9">
        <v>2</v>
      </c>
      <c r="W1197" s="79">
        <v>2</v>
      </c>
      <c r="X1197" s="60"/>
      <c r="Y1197" s="9">
        <v>2</v>
      </c>
      <c r="Z1197" s="9">
        <v>1</v>
      </c>
      <c r="AA1197" s="10"/>
      <c r="AB1197" s="80"/>
      <c r="AC1197" s="60"/>
    </row>
    <row r="1198" spans="3:29" ht="12.75" hidden="1" outlineLevel="2" collapsed="1">
      <c r="C1198" s="64"/>
      <c r="D1198" s="64"/>
      <c r="E1198" s="86"/>
      <c r="F1198" s="87"/>
      <c r="G1198" s="87"/>
      <c r="H1198" s="87"/>
      <c r="I1198" s="87"/>
      <c r="J1198" s="87"/>
      <c r="K1198" s="86"/>
      <c r="L1198" s="86"/>
      <c r="M1198" s="91" t="s">
        <v>388</v>
      </c>
      <c r="N1198" s="85"/>
      <c r="O1198" s="85"/>
      <c r="P1198" s="85"/>
      <c r="Q1198" s="85"/>
      <c r="R1198" s="85"/>
      <c r="S1198" s="85"/>
      <c r="T1198" s="85"/>
      <c r="U1198" s="11">
        <v>4</v>
      </c>
      <c r="V1198" s="11">
        <v>2</v>
      </c>
      <c r="W1198" s="81">
        <v>2</v>
      </c>
      <c r="X1198" s="60"/>
      <c r="Y1198" s="11">
        <v>2</v>
      </c>
      <c r="Z1198" s="11">
        <v>1</v>
      </c>
      <c r="AA1198" s="12"/>
      <c r="AB1198" s="82"/>
      <c r="AC1198" s="60"/>
    </row>
    <row r="1199" spans="3:29" ht="12.75" hidden="1" outlineLevel="2">
      <c r="C1199" s="64"/>
      <c r="D1199" s="64"/>
      <c r="E1199" s="86"/>
      <c r="F1199" s="87"/>
      <c r="G1199" s="87"/>
      <c r="H1199" s="87"/>
      <c r="I1199" s="87"/>
      <c r="J1199" s="87"/>
      <c r="K1199" s="86"/>
      <c r="L1199" s="91" t="s">
        <v>441</v>
      </c>
      <c r="M1199" s="91" t="s">
        <v>442</v>
      </c>
      <c r="N1199" s="85"/>
      <c r="O1199" s="85"/>
      <c r="P1199" s="85"/>
      <c r="Q1199" s="85"/>
      <c r="R1199" s="85"/>
      <c r="S1199" s="85"/>
      <c r="T1199" s="85"/>
      <c r="U1199" s="9">
        <v>42</v>
      </c>
      <c r="V1199" s="9">
        <v>40</v>
      </c>
      <c r="W1199" s="79">
        <v>34</v>
      </c>
      <c r="X1199" s="60"/>
      <c r="Y1199" s="9">
        <v>32</v>
      </c>
      <c r="Z1199" s="9">
        <v>32</v>
      </c>
      <c r="AA1199" s="9">
        <v>26</v>
      </c>
      <c r="AB1199" s="79">
        <v>29</v>
      </c>
      <c r="AC1199" s="60"/>
    </row>
    <row r="1200" spans="3:29" ht="12.75" hidden="1" outlineLevel="2" collapsed="1">
      <c r="C1200" s="64"/>
      <c r="D1200" s="64"/>
      <c r="E1200" s="86"/>
      <c r="F1200" s="87"/>
      <c r="G1200" s="87"/>
      <c r="H1200" s="87"/>
      <c r="I1200" s="87"/>
      <c r="J1200" s="87"/>
      <c r="K1200" s="86"/>
      <c r="L1200" s="86"/>
      <c r="M1200" s="91" t="s">
        <v>388</v>
      </c>
      <c r="N1200" s="85"/>
      <c r="O1200" s="85"/>
      <c r="P1200" s="85"/>
      <c r="Q1200" s="85"/>
      <c r="R1200" s="85"/>
      <c r="S1200" s="85"/>
      <c r="T1200" s="85"/>
      <c r="U1200" s="11">
        <v>42</v>
      </c>
      <c r="V1200" s="11">
        <v>40</v>
      </c>
      <c r="W1200" s="81">
        <v>34</v>
      </c>
      <c r="X1200" s="60"/>
      <c r="Y1200" s="11">
        <v>32</v>
      </c>
      <c r="Z1200" s="11">
        <v>31</v>
      </c>
      <c r="AA1200" s="11">
        <v>26</v>
      </c>
      <c r="AB1200" s="81">
        <v>29</v>
      </c>
      <c r="AC1200" s="60"/>
    </row>
    <row r="1201" spans="3:29" ht="12.75" hidden="1" outlineLevel="2" collapsed="1">
      <c r="C1201" s="64"/>
      <c r="D1201" s="64"/>
      <c r="E1201" s="86"/>
      <c r="F1201" s="87"/>
      <c r="G1201" s="87"/>
      <c r="H1201" s="87"/>
      <c r="I1201" s="87"/>
      <c r="J1201" s="87"/>
      <c r="K1201" s="86"/>
      <c r="L1201" s="86"/>
      <c r="M1201" s="91" t="s">
        <v>53</v>
      </c>
      <c r="N1201" s="85"/>
      <c r="O1201" s="85"/>
      <c r="P1201" s="85"/>
      <c r="Q1201" s="85"/>
      <c r="R1201" s="85"/>
      <c r="S1201" s="85"/>
      <c r="T1201" s="85"/>
      <c r="U1201" s="12"/>
      <c r="V1201" s="12"/>
      <c r="W1201" s="82"/>
      <c r="X1201" s="60"/>
      <c r="Y1201" s="12"/>
      <c r="Z1201" s="11">
        <v>1</v>
      </c>
      <c r="AA1201" s="12"/>
      <c r="AB1201" s="82"/>
      <c r="AC1201" s="60"/>
    </row>
    <row r="1202" spans="3:29" ht="12.75" hidden="1" outlineLevel="2">
      <c r="C1202" s="64"/>
      <c r="D1202" s="64"/>
      <c r="E1202" s="86"/>
      <c r="F1202" s="87"/>
      <c r="G1202" s="87"/>
      <c r="H1202" s="87"/>
      <c r="I1202" s="87"/>
      <c r="J1202" s="87"/>
      <c r="K1202" s="86"/>
      <c r="L1202" s="91" t="s">
        <v>443</v>
      </c>
      <c r="M1202" s="91" t="s">
        <v>444</v>
      </c>
      <c r="N1202" s="85"/>
      <c r="O1202" s="85"/>
      <c r="P1202" s="85"/>
      <c r="Q1202" s="85"/>
      <c r="R1202" s="85"/>
      <c r="S1202" s="85"/>
      <c r="T1202" s="85"/>
      <c r="U1202" s="9">
        <v>4</v>
      </c>
      <c r="V1202" s="9">
        <v>6</v>
      </c>
      <c r="W1202" s="79">
        <v>9</v>
      </c>
      <c r="X1202" s="60"/>
      <c r="Y1202" s="9">
        <v>9</v>
      </c>
      <c r="Z1202" s="9">
        <v>9</v>
      </c>
      <c r="AA1202" s="9">
        <v>11</v>
      </c>
      <c r="AB1202" s="79">
        <v>10</v>
      </c>
      <c r="AC1202" s="60"/>
    </row>
    <row r="1203" spans="3:29" ht="12.75" hidden="1" outlineLevel="2" collapsed="1">
      <c r="C1203" s="64"/>
      <c r="D1203" s="64"/>
      <c r="E1203" s="86"/>
      <c r="F1203" s="87"/>
      <c r="G1203" s="87"/>
      <c r="H1203" s="87"/>
      <c r="I1203" s="87"/>
      <c r="J1203" s="87"/>
      <c r="K1203" s="86"/>
      <c r="L1203" s="86"/>
      <c r="M1203" s="91" t="s">
        <v>37</v>
      </c>
      <c r="N1203" s="85"/>
      <c r="O1203" s="85"/>
      <c r="P1203" s="85"/>
      <c r="Q1203" s="85"/>
      <c r="R1203" s="85"/>
      <c r="S1203" s="85"/>
      <c r="T1203" s="85"/>
      <c r="U1203" s="11">
        <v>4</v>
      </c>
      <c r="V1203" s="11">
        <v>6</v>
      </c>
      <c r="W1203" s="81">
        <v>9</v>
      </c>
      <c r="X1203" s="60"/>
      <c r="Y1203" s="11">
        <v>9</v>
      </c>
      <c r="Z1203" s="11">
        <v>9</v>
      </c>
      <c r="AA1203" s="11">
        <v>11</v>
      </c>
      <c r="AB1203" s="81">
        <v>10</v>
      </c>
      <c r="AC1203" s="60"/>
    </row>
    <row r="1204" spans="3:29" ht="12.75" hidden="1" outlineLevel="2">
      <c r="C1204" s="64"/>
      <c r="D1204" s="64"/>
      <c r="E1204" s="86"/>
      <c r="F1204" s="87"/>
      <c r="G1204" s="87"/>
      <c r="H1204" s="87"/>
      <c r="I1204" s="87"/>
      <c r="J1204" s="87"/>
      <c r="K1204" s="86"/>
      <c r="L1204" s="91" t="s">
        <v>445</v>
      </c>
      <c r="M1204" s="91" t="s">
        <v>446</v>
      </c>
      <c r="N1204" s="85"/>
      <c r="O1204" s="85"/>
      <c r="P1204" s="85"/>
      <c r="Q1204" s="85"/>
      <c r="R1204" s="85"/>
      <c r="S1204" s="85"/>
      <c r="T1204" s="85"/>
      <c r="U1204" s="9">
        <v>10</v>
      </c>
      <c r="V1204" s="9">
        <v>14</v>
      </c>
      <c r="W1204" s="79">
        <v>17</v>
      </c>
      <c r="X1204" s="60"/>
      <c r="Y1204" s="9">
        <v>15</v>
      </c>
      <c r="Z1204" s="9">
        <v>16</v>
      </c>
      <c r="AA1204" s="9">
        <v>20</v>
      </c>
      <c r="AB1204" s="79">
        <v>20</v>
      </c>
      <c r="AC1204" s="60"/>
    </row>
    <row r="1205" spans="3:29" ht="12.75" hidden="1" outlineLevel="2" collapsed="1">
      <c r="C1205" s="64"/>
      <c r="D1205" s="64"/>
      <c r="E1205" s="86"/>
      <c r="F1205" s="87"/>
      <c r="G1205" s="87"/>
      <c r="H1205" s="87"/>
      <c r="I1205" s="87"/>
      <c r="J1205" s="87"/>
      <c r="K1205" s="86"/>
      <c r="L1205" s="86"/>
      <c r="M1205" s="91" t="s">
        <v>37</v>
      </c>
      <c r="N1205" s="85"/>
      <c r="O1205" s="85"/>
      <c r="P1205" s="85"/>
      <c r="Q1205" s="85"/>
      <c r="R1205" s="85"/>
      <c r="S1205" s="85"/>
      <c r="T1205" s="85"/>
      <c r="U1205" s="11">
        <v>10</v>
      </c>
      <c r="V1205" s="11">
        <v>14</v>
      </c>
      <c r="W1205" s="81">
        <v>17</v>
      </c>
      <c r="X1205" s="60"/>
      <c r="Y1205" s="11">
        <v>15</v>
      </c>
      <c r="Z1205" s="11">
        <v>16</v>
      </c>
      <c r="AA1205" s="11">
        <v>20</v>
      </c>
      <c r="AB1205" s="81">
        <v>20</v>
      </c>
      <c r="AC1205" s="60"/>
    </row>
    <row r="1206" spans="3:29" ht="12.75" hidden="1" outlineLevel="2">
      <c r="C1206" s="64"/>
      <c r="D1206" s="64"/>
      <c r="E1206" s="86"/>
      <c r="F1206" s="87"/>
      <c r="G1206" s="87"/>
      <c r="H1206" s="87"/>
      <c r="I1206" s="87"/>
      <c r="J1206" s="87"/>
      <c r="K1206" s="86"/>
      <c r="L1206" s="91" t="s">
        <v>447</v>
      </c>
      <c r="M1206" s="91" t="s">
        <v>128</v>
      </c>
      <c r="N1206" s="85"/>
      <c r="O1206" s="85"/>
      <c r="P1206" s="85"/>
      <c r="Q1206" s="85"/>
      <c r="R1206" s="85"/>
      <c r="S1206" s="85"/>
      <c r="T1206" s="85"/>
      <c r="U1206" s="9">
        <v>7</v>
      </c>
      <c r="V1206" s="9">
        <v>5</v>
      </c>
      <c r="W1206" s="79">
        <v>1</v>
      </c>
      <c r="X1206" s="60"/>
      <c r="Y1206" s="10"/>
      <c r="Z1206" s="10"/>
      <c r="AA1206" s="10"/>
      <c r="AB1206" s="80"/>
      <c r="AC1206" s="60"/>
    </row>
    <row r="1207" spans="3:29" ht="12.75" hidden="1" outlineLevel="2" collapsed="1">
      <c r="C1207" s="64"/>
      <c r="D1207" s="64"/>
      <c r="E1207" s="86"/>
      <c r="F1207" s="87"/>
      <c r="G1207" s="87"/>
      <c r="H1207" s="87"/>
      <c r="I1207" s="87"/>
      <c r="J1207" s="87"/>
      <c r="K1207" s="86"/>
      <c r="L1207" s="86"/>
      <c r="M1207" s="91" t="s">
        <v>37</v>
      </c>
      <c r="N1207" s="85"/>
      <c r="O1207" s="85"/>
      <c r="P1207" s="85"/>
      <c r="Q1207" s="85"/>
      <c r="R1207" s="85"/>
      <c r="S1207" s="85"/>
      <c r="T1207" s="85"/>
      <c r="U1207" s="11">
        <v>7</v>
      </c>
      <c r="V1207" s="11">
        <v>5</v>
      </c>
      <c r="W1207" s="81">
        <v>1</v>
      </c>
      <c r="X1207" s="60"/>
      <c r="Y1207" s="12"/>
      <c r="Z1207" s="12"/>
      <c r="AA1207" s="12"/>
      <c r="AB1207" s="82"/>
      <c r="AC1207" s="60"/>
    </row>
    <row r="1208" spans="3:29" ht="12.75" hidden="1" outlineLevel="2">
      <c r="C1208" s="64"/>
      <c r="D1208" s="64"/>
      <c r="E1208" s="86"/>
      <c r="F1208" s="87"/>
      <c r="G1208" s="87"/>
      <c r="H1208" s="87"/>
      <c r="I1208" s="87"/>
      <c r="J1208" s="87"/>
      <c r="K1208" s="86"/>
      <c r="L1208" s="91" t="s">
        <v>448</v>
      </c>
      <c r="M1208" s="91" t="s">
        <v>218</v>
      </c>
      <c r="N1208" s="85"/>
      <c r="O1208" s="85"/>
      <c r="P1208" s="85"/>
      <c r="Q1208" s="85"/>
      <c r="R1208" s="85"/>
      <c r="S1208" s="85"/>
      <c r="T1208" s="85"/>
      <c r="U1208" s="9">
        <v>32</v>
      </c>
      <c r="V1208" s="9">
        <v>31</v>
      </c>
      <c r="W1208" s="79">
        <v>38</v>
      </c>
      <c r="X1208" s="60"/>
      <c r="Y1208" s="9">
        <v>47</v>
      </c>
      <c r="Z1208" s="9">
        <v>51</v>
      </c>
      <c r="AA1208" s="9">
        <v>54</v>
      </c>
      <c r="AB1208" s="79">
        <v>59</v>
      </c>
      <c r="AC1208" s="60"/>
    </row>
    <row r="1209" spans="3:29" ht="12.75" hidden="1" outlineLevel="2" collapsed="1">
      <c r="C1209" s="64"/>
      <c r="D1209" s="64"/>
      <c r="E1209" s="86"/>
      <c r="F1209" s="87"/>
      <c r="G1209" s="87"/>
      <c r="H1209" s="87"/>
      <c r="I1209" s="87"/>
      <c r="J1209" s="87"/>
      <c r="K1209" s="86"/>
      <c r="L1209" s="86"/>
      <c r="M1209" s="91" t="s">
        <v>325</v>
      </c>
      <c r="N1209" s="85"/>
      <c r="O1209" s="85"/>
      <c r="P1209" s="85"/>
      <c r="Q1209" s="85"/>
      <c r="R1209" s="85"/>
      <c r="S1209" s="85"/>
      <c r="T1209" s="85"/>
      <c r="U1209" s="11">
        <v>1</v>
      </c>
      <c r="V1209" s="12"/>
      <c r="W1209" s="82"/>
      <c r="X1209" s="60"/>
      <c r="Y1209" s="12"/>
      <c r="Z1209" s="12"/>
      <c r="AA1209" s="12"/>
      <c r="AB1209" s="82"/>
      <c r="AC1209" s="60"/>
    </row>
    <row r="1210" spans="3:29" ht="12.75" hidden="1" outlineLevel="2" collapsed="1">
      <c r="C1210" s="64"/>
      <c r="D1210" s="64"/>
      <c r="E1210" s="86"/>
      <c r="F1210" s="87"/>
      <c r="G1210" s="87"/>
      <c r="H1210" s="87"/>
      <c r="I1210" s="87"/>
      <c r="J1210" s="87"/>
      <c r="K1210" s="86"/>
      <c r="L1210" s="86"/>
      <c r="M1210" s="91" t="s">
        <v>54</v>
      </c>
      <c r="N1210" s="85"/>
      <c r="O1210" s="85"/>
      <c r="P1210" s="85"/>
      <c r="Q1210" s="85"/>
      <c r="R1210" s="85"/>
      <c r="S1210" s="85"/>
      <c r="T1210" s="85"/>
      <c r="U1210" s="11">
        <v>31</v>
      </c>
      <c r="V1210" s="11">
        <v>31</v>
      </c>
      <c r="W1210" s="81">
        <v>26</v>
      </c>
      <c r="X1210" s="60"/>
      <c r="Y1210" s="11">
        <v>18</v>
      </c>
      <c r="Z1210" s="11">
        <v>14</v>
      </c>
      <c r="AA1210" s="11">
        <v>8</v>
      </c>
      <c r="AB1210" s="81">
        <v>2</v>
      </c>
      <c r="AC1210" s="60"/>
    </row>
    <row r="1211" spans="3:29" ht="12.75" hidden="1" outlineLevel="2" collapsed="1">
      <c r="C1211" s="64"/>
      <c r="D1211" s="64"/>
      <c r="E1211" s="86"/>
      <c r="F1211" s="87"/>
      <c r="G1211" s="87"/>
      <c r="H1211" s="87"/>
      <c r="I1211" s="87"/>
      <c r="J1211" s="87"/>
      <c r="K1211" s="86"/>
      <c r="L1211" s="86"/>
      <c r="M1211" s="91" t="s">
        <v>237</v>
      </c>
      <c r="N1211" s="85"/>
      <c r="O1211" s="85"/>
      <c r="P1211" s="85"/>
      <c r="Q1211" s="85"/>
      <c r="R1211" s="85"/>
      <c r="S1211" s="85"/>
      <c r="T1211" s="85"/>
      <c r="U1211" s="12"/>
      <c r="V1211" s="12"/>
      <c r="W1211" s="81">
        <v>12</v>
      </c>
      <c r="X1211" s="60"/>
      <c r="Y1211" s="11">
        <v>29</v>
      </c>
      <c r="Z1211" s="11">
        <v>37</v>
      </c>
      <c r="AA1211" s="11">
        <v>46</v>
      </c>
      <c r="AB1211" s="81">
        <v>57</v>
      </c>
      <c r="AC1211" s="60"/>
    </row>
    <row r="1212" spans="3:29" ht="12.75" hidden="1" outlineLevel="2">
      <c r="C1212" s="64"/>
      <c r="D1212" s="64"/>
      <c r="E1212" s="86"/>
      <c r="F1212" s="87"/>
      <c r="G1212" s="87"/>
      <c r="H1212" s="87"/>
      <c r="I1212" s="87"/>
      <c r="J1212" s="87"/>
      <c r="K1212" s="86"/>
      <c r="L1212" s="91" t="s">
        <v>449</v>
      </c>
      <c r="M1212" s="91" t="s">
        <v>450</v>
      </c>
      <c r="N1212" s="85"/>
      <c r="O1212" s="85"/>
      <c r="P1212" s="85"/>
      <c r="Q1212" s="85"/>
      <c r="R1212" s="85"/>
      <c r="S1212" s="85"/>
      <c r="T1212" s="85"/>
      <c r="U1212" s="9">
        <v>1</v>
      </c>
      <c r="V1212" s="10"/>
      <c r="W1212" s="80"/>
      <c r="X1212" s="60"/>
      <c r="Y1212" s="10"/>
      <c r="Z1212" s="10"/>
      <c r="AA1212" s="10"/>
      <c r="AB1212" s="80"/>
      <c r="AC1212" s="60"/>
    </row>
    <row r="1213" spans="3:29" ht="12.75" hidden="1" outlineLevel="2" collapsed="1">
      <c r="C1213" s="64"/>
      <c r="D1213" s="64"/>
      <c r="E1213" s="86"/>
      <c r="F1213" s="87"/>
      <c r="G1213" s="87"/>
      <c r="H1213" s="87"/>
      <c r="I1213" s="87"/>
      <c r="J1213" s="87"/>
      <c r="K1213" s="86"/>
      <c r="L1213" s="86"/>
      <c r="M1213" s="91" t="s">
        <v>451</v>
      </c>
      <c r="N1213" s="85"/>
      <c r="O1213" s="85"/>
      <c r="P1213" s="85"/>
      <c r="Q1213" s="85"/>
      <c r="R1213" s="85"/>
      <c r="S1213" s="85"/>
      <c r="T1213" s="85"/>
      <c r="U1213" s="11">
        <v>1</v>
      </c>
      <c r="V1213" s="12"/>
      <c r="W1213" s="82"/>
      <c r="X1213" s="60"/>
      <c r="Y1213" s="12"/>
      <c r="Z1213" s="12"/>
      <c r="AA1213" s="12"/>
      <c r="AB1213" s="82"/>
      <c r="AC1213" s="60"/>
    </row>
    <row r="1214" spans="3:29" ht="12.75" hidden="1" outlineLevel="2">
      <c r="C1214" s="64"/>
      <c r="D1214" s="64"/>
      <c r="E1214" s="86"/>
      <c r="F1214" s="87"/>
      <c r="G1214" s="87"/>
      <c r="H1214" s="87"/>
      <c r="I1214" s="87"/>
      <c r="J1214" s="87"/>
      <c r="K1214" s="86"/>
      <c r="L1214" s="91" t="s">
        <v>452</v>
      </c>
      <c r="M1214" s="91" t="s">
        <v>453</v>
      </c>
      <c r="N1214" s="85"/>
      <c r="O1214" s="85"/>
      <c r="P1214" s="85"/>
      <c r="Q1214" s="85"/>
      <c r="R1214" s="85"/>
      <c r="S1214" s="85"/>
      <c r="T1214" s="85"/>
      <c r="U1214" s="9">
        <v>1</v>
      </c>
      <c r="V1214" s="9">
        <v>1</v>
      </c>
      <c r="W1214" s="79">
        <v>2</v>
      </c>
      <c r="X1214" s="60"/>
      <c r="Y1214" s="9">
        <v>1</v>
      </c>
      <c r="Z1214" s="9">
        <v>1</v>
      </c>
      <c r="AA1214" s="10"/>
      <c r="AB1214" s="80"/>
      <c r="AC1214" s="60"/>
    </row>
    <row r="1215" spans="3:29" ht="12.75" hidden="1" outlineLevel="2" collapsed="1">
      <c r="C1215" s="64"/>
      <c r="D1215" s="64"/>
      <c r="E1215" s="86"/>
      <c r="F1215" s="87"/>
      <c r="G1215" s="87"/>
      <c r="H1215" s="87"/>
      <c r="I1215" s="87"/>
      <c r="J1215" s="87"/>
      <c r="K1215" s="86"/>
      <c r="L1215" s="86"/>
      <c r="M1215" s="91" t="s">
        <v>451</v>
      </c>
      <c r="N1215" s="85"/>
      <c r="O1215" s="85"/>
      <c r="P1215" s="85"/>
      <c r="Q1215" s="85"/>
      <c r="R1215" s="85"/>
      <c r="S1215" s="85"/>
      <c r="T1215" s="85"/>
      <c r="U1215" s="11">
        <v>1</v>
      </c>
      <c r="V1215" s="11">
        <v>1</v>
      </c>
      <c r="W1215" s="81">
        <v>2</v>
      </c>
      <c r="X1215" s="60"/>
      <c r="Y1215" s="12"/>
      <c r="Z1215" s="12"/>
      <c r="AA1215" s="12"/>
      <c r="AB1215" s="82"/>
      <c r="AC1215" s="60"/>
    </row>
    <row r="1216" spans="3:29" ht="12.75" hidden="1" outlineLevel="2" collapsed="1">
      <c r="C1216" s="64"/>
      <c r="D1216" s="64"/>
      <c r="E1216" s="86"/>
      <c r="F1216" s="87"/>
      <c r="G1216" s="87"/>
      <c r="H1216" s="87"/>
      <c r="I1216" s="87"/>
      <c r="J1216" s="87"/>
      <c r="K1216" s="86"/>
      <c r="L1216" s="86"/>
      <c r="M1216" s="91" t="s">
        <v>284</v>
      </c>
      <c r="N1216" s="85"/>
      <c r="O1216" s="85"/>
      <c r="P1216" s="85"/>
      <c r="Q1216" s="85"/>
      <c r="R1216" s="85"/>
      <c r="S1216" s="85"/>
      <c r="T1216" s="85"/>
      <c r="U1216" s="12"/>
      <c r="V1216" s="12"/>
      <c r="W1216" s="82"/>
      <c r="X1216" s="60"/>
      <c r="Y1216" s="11">
        <v>1</v>
      </c>
      <c r="Z1216" s="11">
        <v>1</v>
      </c>
      <c r="AA1216" s="12"/>
      <c r="AB1216" s="82"/>
      <c r="AC1216" s="60"/>
    </row>
    <row r="1217" spans="3:29" ht="12.75" hidden="1" outlineLevel="2">
      <c r="C1217" s="64"/>
      <c r="D1217" s="64"/>
      <c r="E1217" s="86"/>
      <c r="F1217" s="87"/>
      <c r="G1217" s="87"/>
      <c r="H1217" s="87"/>
      <c r="I1217" s="87"/>
      <c r="J1217" s="87"/>
      <c r="K1217" s="86"/>
      <c r="L1217" s="91" t="s">
        <v>454</v>
      </c>
      <c r="M1217" s="91" t="s">
        <v>455</v>
      </c>
      <c r="N1217" s="85"/>
      <c r="O1217" s="85"/>
      <c r="P1217" s="85"/>
      <c r="Q1217" s="85"/>
      <c r="R1217" s="85"/>
      <c r="S1217" s="85"/>
      <c r="T1217" s="85"/>
      <c r="U1217" s="9">
        <v>38</v>
      </c>
      <c r="V1217" s="9">
        <v>35</v>
      </c>
      <c r="W1217" s="79">
        <v>35</v>
      </c>
      <c r="X1217" s="60"/>
      <c r="Y1217" s="9">
        <v>25</v>
      </c>
      <c r="Z1217" s="9">
        <v>22</v>
      </c>
      <c r="AA1217" s="9">
        <v>9</v>
      </c>
      <c r="AB1217" s="79">
        <v>6</v>
      </c>
      <c r="AC1217" s="60"/>
    </row>
    <row r="1218" spans="3:29" ht="12.75" hidden="1" outlineLevel="2" collapsed="1">
      <c r="C1218" s="64"/>
      <c r="D1218" s="64"/>
      <c r="E1218" s="86"/>
      <c r="F1218" s="87"/>
      <c r="G1218" s="87"/>
      <c r="H1218" s="87"/>
      <c r="I1218" s="87"/>
      <c r="J1218" s="87"/>
      <c r="K1218" s="86"/>
      <c r="L1218" s="86"/>
      <c r="M1218" s="91" t="s">
        <v>451</v>
      </c>
      <c r="N1218" s="85"/>
      <c r="O1218" s="85"/>
      <c r="P1218" s="85"/>
      <c r="Q1218" s="85"/>
      <c r="R1218" s="85"/>
      <c r="S1218" s="85"/>
      <c r="T1218" s="85"/>
      <c r="U1218" s="11">
        <v>38</v>
      </c>
      <c r="V1218" s="11">
        <v>35</v>
      </c>
      <c r="W1218" s="81">
        <v>35</v>
      </c>
      <c r="X1218" s="60"/>
      <c r="Y1218" s="12"/>
      <c r="Z1218" s="12"/>
      <c r="AA1218" s="12"/>
      <c r="AB1218" s="82"/>
      <c r="AC1218" s="60"/>
    </row>
    <row r="1219" spans="3:29" ht="12.75" hidden="1" outlineLevel="2" collapsed="1">
      <c r="C1219" s="64"/>
      <c r="D1219" s="64"/>
      <c r="E1219" s="86"/>
      <c r="F1219" s="87"/>
      <c r="G1219" s="87"/>
      <c r="H1219" s="87"/>
      <c r="I1219" s="87"/>
      <c r="J1219" s="87"/>
      <c r="K1219" s="86"/>
      <c r="L1219" s="86"/>
      <c r="M1219" s="91" t="s">
        <v>284</v>
      </c>
      <c r="N1219" s="85"/>
      <c r="O1219" s="85"/>
      <c r="P1219" s="85"/>
      <c r="Q1219" s="85"/>
      <c r="R1219" s="85"/>
      <c r="S1219" s="85"/>
      <c r="T1219" s="85"/>
      <c r="U1219" s="12"/>
      <c r="V1219" s="12"/>
      <c r="W1219" s="82"/>
      <c r="X1219" s="60"/>
      <c r="Y1219" s="11">
        <v>25</v>
      </c>
      <c r="Z1219" s="11">
        <v>22</v>
      </c>
      <c r="AA1219" s="11">
        <v>9</v>
      </c>
      <c r="AB1219" s="81">
        <v>6</v>
      </c>
      <c r="AC1219" s="60"/>
    </row>
    <row r="1220" spans="3:29" ht="12.75" hidden="1" outlineLevel="2">
      <c r="C1220" s="64"/>
      <c r="D1220" s="64"/>
      <c r="E1220" s="86"/>
      <c r="F1220" s="87"/>
      <c r="G1220" s="87"/>
      <c r="H1220" s="87"/>
      <c r="I1220" s="87"/>
      <c r="J1220" s="87"/>
      <c r="K1220" s="86"/>
      <c r="L1220" s="91" t="s">
        <v>456</v>
      </c>
      <c r="M1220" s="91" t="s">
        <v>457</v>
      </c>
      <c r="N1220" s="85"/>
      <c r="O1220" s="85"/>
      <c r="P1220" s="85"/>
      <c r="Q1220" s="85"/>
      <c r="R1220" s="85"/>
      <c r="S1220" s="85"/>
      <c r="T1220" s="85"/>
      <c r="U1220" s="9">
        <v>1</v>
      </c>
      <c r="V1220" s="9">
        <v>1</v>
      </c>
      <c r="W1220" s="80"/>
      <c r="X1220" s="60"/>
      <c r="Y1220" s="10"/>
      <c r="Z1220" s="10"/>
      <c r="AA1220" s="10"/>
      <c r="AB1220" s="80"/>
      <c r="AC1220" s="60"/>
    </row>
    <row r="1221" spans="3:29" ht="12.75" hidden="1" outlineLevel="2" collapsed="1">
      <c r="C1221" s="64"/>
      <c r="D1221" s="64"/>
      <c r="E1221" s="86"/>
      <c r="F1221" s="87"/>
      <c r="G1221" s="87"/>
      <c r="H1221" s="87"/>
      <c r="I1221" s="87"/>
      <c r="J1221" s="87"/>
      <c r="K1221" s="86"/>
      <c r="L1221" s="86"/>
      <c r="M1221" s="91" t="s">
        <v>50</v>
      </c>
      <c r="N1221" s="85"/>
      <c r="O1221" s="85"/>
      <c r="P1221" s="85"/>
      <c r="Q1221" s="85"/>
      <c r="R1221" s="85"/>
      <c r="S1221" s="85"/>
      <c r="T1221" s="85"/>
      <c r="U1221" s="11">
        <v>1</v>
      </c>
      <c r="V1221" s="11">
        <v>1</v>
      </c>
      <c r="W1221" s="82"/>
      <c r="X1221" s="60"/>
      <c r="Y1221" s="12"/>
      <c r="Z1221" s="12"/>
      <c r="AA1221" s="12"/>
      <c r="AB1221" s="82"/>
      <c r="AC1221" s="60"/>
    </row>
    <row r="1222" spans="3:29" ht="12.75" hidden="1" outlineLevel="2">
      <c r="C1222" s="64"/>
      <c r="D1222" s="64"/>
      <c r="E1222" s="86"/>
      <c r="F1222" s="87"/>
      <c r="G1222" s="87"/>
      <c r="H1222" s="87"/>
      <c r="I1222" s="87"/>
      <c r="J1222" s="87"/>
      <c r="K1222" s="86"/>
      <c r="L1222" s="91" t="s">
        <v>458</v>
      </c>
      <c r="M1222" s="91" t="s">
        <v>214</v>
      </c>
      <c r="N1222" s="85"/>
      <c r="O1222" s="85"/>
      <c r="P1222" s="85"/>
      <c r="Q1222" s="85"/>
      <c r="R1222" s="85"/>
      <c r="S1222" s="85"/>
      <c r="T1222" s="85"/>
      <c r="U1222" s="9">
        <v>30</v>
      </c>
      <c r="V1222" s="9">
        <v>37</v>
      </c>
      <c r="W1222" s="79">
        <v>39</v>
      </c>
      <c r="X1222" s="60"/>
      <c r="Y1222" s="9">
        <v>34</v>
      </c>
      <c r="Z1222" s="9">
        <v>42</v>
      </c>
      <c r="AA1222" s="9">
        <v>47</v>
      </c>
      <c r="AB1222" s="79">
        <v>44</v>
      </c>
      <c r="AC1222" s="60"/>
    </row>
    <row r="1223" spans="3:29" ht="12.75" hidden="1" outlineLevel="2" collapsed="1">
      <c r="C1223" s="64"/>
      <c r="D1223" s="64"/>
      <c r="E1223" s="86"/>
      <c r="F1223" s="87"/>
      <c r="G1223" s="87"/>
      <c r="H1223" s="87"/>
      <c r="I1223" s="87"/>
      <c r="J1223" s="87"/>
      <c r="K1223" s="86"/>
      <c r="L1223" s="86"/>
      <c r="M1223" s="91" t="s">
        <v>50</v>
      </c>
      <c r="N1223" s="85"/>
      <c r="O1223" s="85"/>
      <c r="P1223" s="85"/>
      <c r="Q1223" s="85"/>
      <c r="R1223" s="85"/>
      <c r="S1223" s="85"/>
      <c r="T1223" s="85"/>
      <c r="U1223" s="11">
        <v>30</v>
      </c>
      <c r="V1223" s="11">
        <v>37</v>
      </c>
      <c r="W1223" s="81">
        <v>39</v>
      </c>
      <c r="X1223" s="60"/>
      <c r="Y1223" s="11">
        <v>34</v>
      </c>
      <c r="Z1223" s="11">
        <v>42</v>
      </c>
      <c r="AA1223" s="11">
        <v>47</v>
      </c>
      <c r="AB1223" s="81">
        <v>44</v>
      </c>
      <c r="AC1223" s="60"/>
    </row>
    <row r="1224" spans="3:29" ht="12.75" hidden="1" outlineLevel="2">
      <c r="C1224" s="64"/>
      <c r="D1224" s="64"/>
      <c r="E1224" s="86"/>
      <c r="F1224" s="87"/>
      <c r="G1224" s="87"/>
      <c r="H1224" s="87"/>
      <c r="I1224" s="87"/>
      <c r="J1224" s="87"/>
      <c r="K1224" s="86"/>
      <c r="L1224" s="91" t="s">
        <v>459</v>
      </c>
      <c r="M1224" s="91" t="s">
        <v>164</v>
      </c>
      <c r="N1224" s="85"/>
      <c r="O1224" s="85"/>
      <c r="P1224" s="85"/>
      <c r="Q1224" s="85"/>
      <c r="R1224" s="85"/>
      <c r="S1224" s="85"/>
      <c r="T1224" s="85"/>
      <c r="U1224" s="9">
        <v>28</v>
      </c>
      <c r="V1224" s="9">
        <v>34</v>
      </c>
      <c r="W1224" s="79">
        <v>51</v>
      </c>
      <c r="X1224" s="60"/>
      <c r="Y1224" s="9">
        <v>54</v>
      </c>
      <c r="Z1224" s="9">
        <v>58</v>
      </c>
      <c r="AA1224" s="9">
        <v>80</v>
      </c>
      <c r="AB1224" s="79">
        <v>92</v>
      </c>
      <c r="AC1224" s="60"/>
    </row>
    <row r="1225" spans="3:29" ht="12.75" hidden="1" outlineLevel="2" collapsed="1">
      <c r="C1225" s="64"/>
      <c r="D1225" s="64"/>
      <c r="E1225" s="86"/>
      <c r="F1225" s="87"/>
      <c r="G1225" s="87"/>
      <c r="H1225" s="87"/>
      <c r="I1225" s="87"/>
      <c r="J1225" s="87"/>
      <c r="K1225" s="86"/>
      <c r="L1225" s="86"/>
      <c r="M1225" s="91" t="s">
        <v>50</v>
      </c>
      <c r="N1225" s="85"/>
      <c r="O1225" s="85"/>
      <c r="P1225" s="85"/>
      <c r="Q1225" s="85"/>
      <c r="R1225" s="85"/>
      <c r="S1225" s="85"/>
      <c r="T1225" s="85"/>
      <c r="U1225" s="11">
        <v>28</v>
      </c>
      <c r="V1225" s="11">
        <v>34</v>
      </c>
      <c r="W1225" s="81">
        <v>51</v>
      </c>
      <c r="X1225" s="60"/>
      <c r="Y1225" s="11">
        <v>54</v>
      </c>
      <c r="Z1225" s="11">
        <v>58</v>
      </c>
      <c r="AA1225" s="11">
        <v>80</v>
      </c>
      <c r="AB1225" s="81">
        <v>92</v>
      </c>
      <c r="AC1225" s="60"/>
    </row>
    <row r="1226" spans="3:29" ht="12.75" hidden="1" outlineLevel="2">
      <c r="C1226" s="64"/>
      <c r="D1226" s="64"/>
      <c r="E1226" s="86"/>
      <c r="F1226" s="87"/>
      <c r="G1226" s="87"/>
      <c r="H1226" s="87"/>
      <c r="I1226" s="87"/>
      <c r="J1226" s="87"/>
      <c r="K1226" s="86"/>
      <c r="L1226" s="91" t="s">
        <v>460</v>
      </c>
      <c r="M1226" s="91" t="s">
        <v>166</v>
      </c>
      <c r="N1226" s="85"/>
      <c r="O1226" s="85"/>
      <c r="P1226" s="85"/>
      <c r="Q1226" s="85"/>
      <c r="R1226" s="85"/>
      <c r="S1226" s="85"/>
      <c r="T1226" s="85"/>
      <c r="U1226" s="9">
        <v>73</v>
      </c>
      <c r="V1226" s="9">
        <v>75</v>
      </c>
      <c r="W1226" s="79">
        <v>86</v>
      </c>
      <c r="X1226" s="60"/>
      <c r="Y1226" s="9">
        <v>82</v>
      </c>
      <c r="Z1226" s="9">
        <v>95</v>
      </c>
      <c r="AA1226" s="9">
        <v>105</v>
      </c>
      <c r="AB1226" s="79">
        <v>117</v>
      </c>
      <c r="AC1226" s="60"/>
    </row>
    <row r="1227" spans="3:29" ht="12.75" hidden="1" outlineLevel="2" collapsed="1">
      <c r="C1227" s="64"/>
      <c r="D1227" s="64"/>
      <c r="E1227" s="86"/>
      <c r="F1227" s="87"/>
      <c r="G1227" s="87"/>
      <c r="H1227" s="87"/>
      <c r="I1227" s="87"/>
      <c r="J1227" s="87"/>
      <c r="K1227" s="86"/>
      <c r="L1227" s="86"/>
      <c r="M1227" s="91" t="s">
        <v>50</v>
      </c>
      <c r="N1227" s="85"/>
      <c r="O1227" s="85"/>
      <c r="P1227" s="85"/>
      <c r="Q1227" s="85"/>
      <c r="R1227" s="85"/>
      <c r="S1227" s="85"/>
      <c r="T1227" s="85"/>
      <c r="U1227" s="11">
        <v>73</v>
      </c>
      <c r="V1227" s="11">
        <v>75</v>
      </c>
      <c r="W1227" s="81">
        <v>86</v>
      </c>
      <c r="X1227" s="60"/>
      <c r="Y1227" s="11">
        <v>82</v>
      </c>
      <c r="Z1227" s="11">
        <v>95</v>
      </c>
      <c r="AA1227" s="11">
        <v>105</v>
      </c>
      <c r="AB1227" s="81">
        <v>117</v>
      </c>
      <c r="AC1227" s="60"/>
    </row>
    <row r="1228" spans="3:29" ht="12.75" hidden="1" outlineLevel="2">
      <c r="C1228" s="64"/>
      <c r="D1228" s="64"/>
      <c r="E1228" s="86"/>
      <c r="F1228" s="87"/>
      <c r="G1228" s="87"/>
      <c r="H1228" s="87"/>
      <c r="I1228" s="87"/>
      <c r="J1228" s="87"/>
      <c r="K1228" s="86"/>
      <c r="L1228" s="91" t="s">
        <v>461</v>
      </c>
      <c r="M1228" s="91" t="s">
        <v>462</v>
      </c>
      <c r="N1228" s="85"/>
      <c r="O1228" s="85"/>
      <c r="P1228" s="85"/>
      <c r="Q1228" s="85"/>
      <c r="R1228" s="85"/>
      <c r="S1228" s="85"/>
      <c r="T1228" s="85"/>
      <c r="U1228" s="9">
        <v>99</v>
      </c>
      <c r="V1228" s="9">
        <v>99</v>
      </c>
      <c r="W1228" s="79">
        <v>100</v>
      </c>
      <c r="X1228" s="60"/>
      <c r="Y1228" s="9">
        <v>109</v>
      </c>
      <c r="Z1228" s="9">
        <v>92</v>
      </c>
      <c r="AA1228" s="9">
        <v>104</v>
      </c>
      <c r="AB1228" s="79">
        <v>125</v>
      </c>
      <c r="AC1228" s="60"/>
    </row>
    <row r="1229" spans="3:29" ht="12.75" hidden="1" outlineLevel="2" collapsed="1">
      <c r="C1229" s="64"/>
      <c r="D1229" s="64"/>
      <c r="E1229" s="86"/>
      <c r="F1229" s="87"/>
      <c r="G1229" s="87"/>
      <c r="H1229" s="87"/>
      <c r="I1229" s="87"/>
      <c r="J1229" s="87"/>
      <c r="K1229" s="86"/>
      <c r="L1229" s="86"/>
      <c r="M1229" s="91" t="s">
        <v>50</v>
      </c>
      <c r="N1229" s="85"/>
      <c r="O1229" s="85"/>
      <c r="P1229" s="85"/>
      <c r="Q1229" s="85"/>
      <c r="R1229" s="85"/>
      <c r="S1229" s="85"/>
      <c r="T1229" s="85"/>
      <c r="U1229" s="11">
        <v>99</v>
      </c>
      <c r="V1229" s="11">
        <v>99</v>
      </c>
      <c r="W1229" s="81">
        <v>100</v>
      </c>
      <c r="X1229" s="60"/>
      <c r="Y1229" s="11">
        <v>109</v>
      </c>
      <c r="Z1229" s="11">
        <v>92</v>
      </c>
      <c r="AA1229" s="11">
        <v>104</v>
      </c>
      <c r="AB1229" s="81">
        <v>125</v>
      </c>
      <c r="AC1229" s="60"/>
    </row>
    <row r="1230" spans="3:29" ht="12.75" hidden="1" outlineLevel="2">
      <c r="C1230" s="64"/>
      <c r="D1230" s="64"/>
      <c r="E1230" s="86"/>
      <c r="F1230" s="87"/>
      <c r="G1230" s="87"/>
      <c r="H1230" s="87"/>
      <c r="I1230" s="87"/>
      <c r="J1230" s="87"/>
      <c r="K1230" s="86"/>
      <c r="L1230" s="91" t="s">
        <v>463</v>
      </c>
      <c r="M1230" s="91" t="s">
        <v>274</v>
      </c>
      <c r="N1230" s="85"/>
      <c r="O1230" s="85"/>
      <c r="P1230" s="85"/>
      <c r="Q1230" s="85"/>
      <c r="R1230" s="85"/>
      <c r="S1230" s="85"/>
      <c r="T1230" s="85"/>
      <c r="U1230" s="9">
        <v>22</v>
      </c>
      <c r="V1230" s="9">
        <v>25</v>
      </c>
      <c r="W1230" s="79">
        <v>25</v>
      </c>
      <c r="X1230" s="60"/>
      <c r="Y1230" s="9">
        <v>22</v>
      </c>
      <c r="Z1230" s="9">
        <v>26</v>
      </c>
      <c r="AA1230" s="9">
        <v>28</v>
      </c>
      <c r="AB1230" s="79">
        <v>27</v>
      </c>
      <c r="AC1230" s="60"/>
    </row>
    <row r="1231" spans="3:29" ht="12.75" hidden="1" outlineLevel="2" collapsed="1">
      <c r="C1231" s="64"/>
      <c r="D1231" s="64"/>
      <c r="E1231" s="86"/>
      <c r="F1231" s="87"/>
      <c r="G1231" s="87"/>
      <c r="H1231" s="87"/>
      <c r="I1231" s="87"/>
      <c r="J1231" s="87"/>
      <c r="K1231" s="86"/>
      <c r="L1231" s="86"/>
      <c r="M1231" s="91" t="s">
        <v>50</v>
      </c>
      <c r="N1231" s="85"/>
      <c r="O1231" s="85"/>
      <c r="P1231" s="85"/>
      <c r="Q1231" s="85"/>
      <c r="R1231" s="85"/>
      <c r="S1231" s="85"/>
      <c r="T1231" s="85"/>
      <c r="U1231" s="11">
        <v>22</v>
      </c>
      <c r="V1231" s="11">
        <v>25</v>
      </c>
      <c r="W1231" s="81">
        <v>25</v>
      </c>
      <c r="X1231" s="60"/>
      <c r="Y1231" s="11">
        <v>22</v>
      </c>
      <c r="Z1231" s="11">
        <v>26</v>
      </c>
      <c r="AA1231" s="11">
        <v>28</v>
      </c>
      <c r="AB1231" s="81">
        <v>27</v>
      </c>
      <c r="AC1231" s="60"/>
    </row>
    <row r="1232" spans="3:29" ht="12.75" hidden="1" outlineLevel="2">
      <c r="C1232" s="64"/>
      <c r="D1232" s="64"/>
      <c r="E1232" s="86"/>
      <c r="F1232" s="87"/>
      <c r="G1232" s="87"/>
      <c r="H1232" s="87"/>
      <c r="I1232" s="87"/>
      <c r="J1232" s="87"/>
      <c r="K1232" s="86"/>
      <c r="L1232" s="91" t="s">
        <v>464</v>
      </c>
      <c r="M1232" s="91" t="s">
        <v>465</v>
      </c>
      <c r="N1232" s="85"/>
      <c r="O1232" s="85"/>
      <c r="P1232" s="85"/>
      <c r="Q1232" s="85"/>
      <c r="R1232" s="85"/>
      <c r="S1232" s="85"/>
      <c r="T1232" s="85"/>
      <c r="U1232" s="9">
        <v>15</v>
      </c>
      <c r="V1232" s="9">
        <v>19</v>
      </c>
      <c r="W1232" s="79">
        <v>23</v>
      </c>
      <c r="X1232" s="60"/>
      <c r="Y1232" s="9">
        <v>23</v>
      </c>
      <c r="Z1232" s="9">
        <v>32</v>
      </c>
      <c r="AA1232" s="9">
        <v>35</v>
      </c>
      <c r="AB1232" s="79">
        <v>27</v>
      </c>
      <c r="AC1232" s="60"/>
    </row>
    <row r="1233" spans="3:29" ht="12.75" hidden="1" outlineLevel="2" collapsed="1">
      <c r="C1233" s="64"/>
      <c r="D1233" s="64"/>
      <c r="E1233" s="86"/>
      <c r="F1233" s="87"/>
      <c r="G1233" s="87"/>
      <c r="H1233" s="87"/>
      <c r="I1233" s="87"/>
      <c r="J1233" s="87"/>
      <c r="K1233" s="86"/>
      <c r="L1233" s="86"/>
      <c r="M1233" s="91" t="s">
        <v>50</v>
      </c>
      <c r="N1233" s="85"/>
      <c r="O1233" s="85"/>
      <c r="P1233" s="85"/>
      <c r="Q1233" s="85"/>
      <c r="R1233" s="85"/>
      <c r="S1233" s="85"/>
      <c r="T1233" s="85"/>
      <c r="U1233" s="11">
        <v>15</v>
      </c>
      <c r="V1233" s="11">
        <v>19</v>
      </c>
      <c r="W1233" s="81">
        <v>23</v>
      </c>
      <c r="X1233" s="60"/>
      <c r="Y1233" s="11">
        <v>23</v>
      </c>
      <c r="Z1233" s="11">
        <v>32</v>
      </c>
      <c r="AA1233" s="11">
        <v>35</v>
      </c>
      <c r="AB1233" s="81">
        <v>27</v>
      </c>
      <c r="AC1233" s="60"/>
    </row>
    <row r="1234" spans="3:29" ht="12.75" hidden="1" outlineLevel="2">
      <c r="C1234" s="64"/>
      <c r="D1234" s="64"/>
      <c r="E1234" s="86"/>
      <c r="F1234" s="87"/>
      <c r="G1234" s="87"/>
      <c r="H1234" s="87"/>
      <c r="I1234" s="87"/>
      <c r="J1234" s="87"/>
      <c r="K1234" s="86"/>
      <c r="L1234" s="91" t="s">
        <v>466</v>
      </c>
      <c r="M1234" s="91" t="s">
        <v>168</v>
      </c>
      <c r="N1234" s="85"/>
      <c r="O1234" s="85"/>
      <c r="P1234" s="85"/>
      <c r="Q1234" s="85"/>
      <c r="R1234" s="85"/>
      <c r="S1234" s="85"/>
      <c r="T1234" s="85"/>
      <c r="U1234" s="9">
        <v>24</v>
      </c>
      <c r="V1234" s="9">
        <v>27</v>
      </c>
      <c r="W1234" s="79">
        <v>45</v>
      </c>
      <c r="X1234" s="60"/>
      <c r="Y1234" s="9">
        <v>50</v>
      </c>
      <c r="Z1234" s="9">
        <v>62</v>
      </c>
      <c r="AA1234" s="9">
        <v>59</v>
      </c>
      <c r="AB1234" s="79">
        <v>47</v>
      </c>
      <c r="AC1234" s="60"/>
    </row>
    <row r="1235" spans="3:29" ht="12.75" hidden="1" outlineLevel="2" collapsed="1">
      <c r="C1235" s="64"/>
      <c r="D1235" s="64"/>
      <c r="E1235" s="86"/>
      <c r="F1235" s="87"/>
      <c r="G1235" s="87"/>
      <c r="H1235" s="87"/>
      <c r="I1235" s="87"/>
      <c r="J1235" s="87"/>
      <c r="K1235" s="86"/>
      <c r="L1235" s="86"/>
      <c r="M1235" s="91" t="s">
        <v>50</v>
      </c>
      <c r="N1235" s="85"/>
      <c r="O1235" s="85"/>
      <c r="P1235" s="85"/>
      <c r="Q1235" s="85"/>
      <c r="R1235" s="85"/>
      <c r="S1235" s="85"/>
      <c r="T1235" s="85"/>
      <c r="U1235" s="11">
        <v>24</v>
      </c>
      <c r="V1235" s="11">
        <v>27</v>
      </c>
      <c r="W1235" s="81">
        <v>45</v>
      </c>
      <c r="X1235" s="60"/>
      <c r="Y1235" s="11">
        <v>50</v>
      </c>
      <c r="Z1235" s="11">
        <v>62</v>
      </c>
      <c r="AA1235" s="11">
        <v>59</v>
      </c>
      <c r="AB1235" s="81">
        <v>47</v>
      </c>
      <c r="AC1235" s="60"/>
    </row>
    <row r="1236" spans="3:29" ht="12.75" hidden="1" outlineLevel="2">
      <c r="C1236" s="64"/>
      <c r="D1236" s="64"/>
      <c r="E1236" s="86"/>
      <c r="F1236" s="87"/>
      <c r="G1236" s="87"/>
      <c r="H1236" s="87"/>
      <c r="I1236" s="87"/>
      <c r="J1236" s="87"/>
      <c r="K1236" s="86"/>
      <c r="L1236" s="91" t="s">
        <v>467</v>
      </c>
      <c r="M1236" s="91" t="s">
        <v>333</v>
      </c>
      <c r="N1236" s="85"/>
      <c r="O1236" s="85"/>
      <c r="P1236" s="85"/>
      <c r="Q1236" s="85"/>
      <c r="R1236" s="85"/>
      <c r="S1236" s="85"/>
      <c r="T1236" s="85"/>
      <c r="U1236" s="9">
        <v>10</v>
      </c>
      <c r="V1236" s="9">
        <v>12</v>
      </c>
      <c r="W1236" s="79">
        <v>12</v>
      </c>
      <c r="X1236" s="60"/>
      <c r="Y1236" s="9">
        <v>17</v>
      </c>
      <c r="Z1236" s="9">
        <v>23</v>
      </c>
      <c r="AA1236" s="9">
        <v>24</v>
      </c>
      <c r="AB1236" s="79">
        <v>26</v>
      </c>
      <c r="AC1236" s="60"/>
    </row>
    <row r="1237" spans="3:29" ht="12.75" hidden="1" outlineLevel="2" collapsed="1">
      <c r="C1237" s="64"/>
      <c r="D1237" s="64"/>
      <c r="E1237" s="86"/>
      <c r="F1237" s="87"/>
      <c r="G1237" s="87"/>
      <c r="H1237" s="87"/>
      <c r="I1237" s="87"/>
      <c r="J1237" s="87"/>
      <c r="K1237" s="86"/>
      <c r="L1237" s="86"/>
      <c r="M1237" s="91" t="s">
        <v>50</v>
      </c>
      <c r="N1237" s="85"/>
      <c r="O1237" s="85"/>
      <c r="P1237" s="85"/>
      <c r="Q1237" s="85"/>
      <c r="R1237" s="85"/>
      <c r="S1237" s="85"/>
      <c r="T1237" s="85"/>
      <c r="U1237" s="11">
        <v>10</v>
      </c>
      <c r="V1237" s="11">
        <v>12</v>
      </c>
      <c r="W1237" s="81">
        <v>12</v>
      </c>
      <c r="X1237" s="60"/>
      <c r="Y1237" s="11">
        <v>17</v>
      </c>
      <c r="Z1237" s="11">
        <v>23</v>
      </c>
      <c r="AA1237" s="11">
        <v>24</v>
      </c>
      <c r="AB1237" s="81">
        <v>26</v>
      </c>
      <c r="AC1237" s="60"/>
    </row>
    <row r="1238" spans="3:29" ht="12.75" hidden="1" outlineLevel="2">
      <c r="C1238" s="64"/>
      <c r="D1238" s="64"/>
      <c r="E1238" s="86"/>
      <c r="F1238" s="87"/>
      <c r="G1238" s="87"/>
      <c r="H1238" s="87"/>
      <c r="I1238" s="87"/>
      <c r="J1238" s="87"/>
      <c r="K1238" s="86"/>
      <c r="L1238" s="91" t="s">
        <v>468</v>
      </c>
      <c r="M1238" s="91" t="s">
        <v>469</v>
      </c>
      <c r="N1238" s="85"/>
      <c r="O1238" s="85"/>
      <c r="P1238" s="85"/>
      <c r="Q1238" s="85"/>
      <c r="R1238" s="85"/>
      <c r="S1238" s="85"/>
      <c r="T1238" s="85"/>
      <c r="U1238" s="9">
        <v>1</v>
      </c>
      <c r="V1238" s="9">
        <v>1</v>
      </c>
      <c r="W1238" s="79">
        <v>1</v>
      </c>
      <c r="X1238" s="60"/>
      <c r="Y1238" s="9">
        <v>1</v>
      </c>
      <c r="Z1238" s="10"/>
      <c r="AA1238" s="10"/>
      <c r="AB1238" s="80"/>
      <c r="AC1238" s="60"/>
    </row>
    <row r="1239" spans="3:29" ht="12.75" hidden="1" outlineLevel="2" collapsed="1">
      <c r="C1239" s="64"/>
      <c r="D1239" s="64"/>
      <c r="E1239" s="86"/>
      <c r="F1239" s="87"/>
      <c r="G1239" s="87"/>
      <c r="H1239" s="87"/>
      <c r="I1239" s="87"/>
      <c r="J1239" s="87"/>
      <c r="K1239" s="86"/>
      <c r="L1239" s="86"/>
      <c r="M1239" s="91" t="s">
        <v>50</v>
      </c>
      <c r="N1239" s="85"/>
      <c r="O1239" s="85"/>
      <c r="P1239" s="85"/>
      <c r="Q1239" s="85"/>
      <c r="R1239" s="85"/>
      <c r="S1239" s="85"/>
      <c r="T1239" s="85"/>
      <c r="U1239" s="11">
        <v>1</v>
      </c>
      <c r="V1239" s="11">
        <v>1</v>
      </c>
      <c r="W1239" s="81">
        <v>1</v>
      </c>
      <c r="X1239" s="60"/>
      <c r="Y1239" s="11">
        <v>1</v>
      </c>
      <c r="Z1239" s="12"/>
      <c r="AA1239" s="12"/>
      <c r="AB1239" s="82"/>
      <c r="AC1239" s="60"/>
    </row>
    <row r="1240" spans="3:29" ht="12.75" hidden="1" outlineLevel="2">
      <c r="C1240" s="64"/>
      <c r="D1240" s="64"/>
      <c r="E1240" s="86"/>
      <c r="F1240" s="87"/>
      <c r="G1240" s="87"/>
      <c r="H1240" s="87"/>
      <c r="I1240" s="87"/>
      <c r="J1240" s="87"/>
      <c r="K1240" s="86"/>
      <c r="L1240" s="91" t="s">
        <v>470</v>
      </c>
      <c r="M1240" s="91" t="s">
        <v>170</v>
      </c>
      <c r="N1240" s="85"/>
      <c r="O1240" s="85"/>
      <c r="P1240" s="85"/>
      <c r="Q1240" s="85"/>
      <c r="R1240" s="85"/>
      <c r="S1240" s="85"/>
      <c r="T1240" s="85"/>
      <c r="U1240" s="9">
        <v>5</v>
      </c>
      <c r="V1240" s="9">
        <v>8</v>
      </c>
      <c r="W1240" s="79">
        <v>11</v>
      </c>
      <c r="X1240" s="60"/>
      <c r="Y1240" s="9">
        <v>14</v>
      </c>
      <c r="Z1240" s="9">
        <v>11</v>
      </c>
      <c r="AA1240" s="9">
        <v>13</v>
      </c>
      <c r="AB1240" s="79">
        <v>15</v>
      </c>
      <c r="AC1240" s="60"/>
    </row>
    <row r="1241" spans="3:29" ht="12.75" hidden="1" outlineLevel="2" collapsed="1">
      <c r="C1241" s="64"/>
      <c r="D1241" s="64"/>
      <c r="E1241" s="86"/>
      <c r="F1241" s="87"/>
      <c r="G1241" s="87"/>
      <c r="H1241" s="87"/>
      <c r="I1241" s="87"/>
      <c r="J1241" s="87"/>
      <c r="K1241" s="86"/>
      <c r="L1241" s="86"/>
      <c r="M1241" s="91" t="s">
        <v>50</v>
      </c>
      <c r="N1241" s="85"/>
      <c r="O1241" s="85"/>
      <c r="P1241" s="85"/>
      <c r="Q1241" s="85"/>
      <c r="R1241" s="85"/>
      <c r="S1241" s="85"/>
      <c r="T1241" s="85"/>
      <c r="U1241" s="11">
        <v>5</v>
      </c>
      <c r="V1241" s="11">
        <v>8</v>
      </c>
      <c r="W1241" s="81">
        <v>11</v>
      </c>
      <c r="X1241" s="60"/>
      <c r="Y1241" s="11">
        <v>14</v>
      </c>
      <c r="Z1241" s="11">
        <v>11</v>
      </c>
      <c r="AA1241" s="11">
        <v>13</v>
      </c>
      <c r="AB1241" s="81">
        <v>15</v>
      </c>
      <c r="AC1241" s="60"/>
    </row>
    <row r="1242" spans="3:29" ht="12.75" hidden="1" outlineLevel="2">
      <c r="C1242" s="64"/>
      <c r="D1242" s="64"/>
      <c r="E1242" s="86"/>
      <c r="F1242" s="87"/>
      <c r="G1242" s="87"/>
      <c r="H1242" s="87"/>
      <c r="I1242" s="87"/>
      <c r="J1242" s="87"/>
      <c r="K1242" s="86"/>
      <c r="L1242" s="91" t="s">
        <v>471</v>
      </c>
      <c r="M1242" s="91" t="s">
        <v>472</v>
      </c>
      <c r="N1242" s="85"/>
      <c r="O1242" s="85"/>
      <c r="P1242" s="85"/>
      <c r="Q1242" s="85"/>
      <c r="R1242" s="85"/>
      <c r="S1242" s="85"/>
      <c r="T1242" s="85"/>
      <c r="U1242" s="9">
        <v>2</v>
      </c>
      <c r="V1242" s="9">
        <v>4</v>
      </c>
      <c r="W1242" s="79">
        <v>4</v>
      </c>
      <c r="X1242" s="60"/>
      <c r="Y1242" s="9">
        <v>5</v>
      </c>
      <c r="Z1242" s="9">
        <v>4</v>
      </c>
      <c r="AA1242" s="9">
        <v>5</v>
      </c>
      <c r="AB1242" s="79">
        <v>5</v>
      </c>
      <c r="AC1242" s="60"/>
    </row>
    <row r="1243" spans="3:29" ht="12.75" hidden="1" outlineLevel="2" collapsed="1">
      <c r="C1243" s="64"/>
      <c r="D1243" s="64"/>
      <c r="E1243" s="86"/>
      <c r="F1243" s="87"/>
      <c r="G1243" s="87"/>
      <c r="H1243" s="87"/>
      <c r="I1243" s="87"/>
      <c r="J1243" s="87"/>
      <c r="K1243" s="86"/>
      <c r="L1243" s="86"/>
      <c r="M1243" s="91" t="s">
        <v>50</v>
      </c>
      <c r="N1243" s="85"/>
      <c r="O1243" s="85"/>
      <c r="P1243" s="85"/>
      <c r="Q1243" s="85"/>
      <c r="R1243" s="85"/>
      <c r="S1243" s="85"/>
      <c r="T1243" s="85"/>
      <c r="U1243" s="11">
        <v>2</v>
      </c>
      <c r="V1243" s="11">
        <v>4</v>
      </c>
      <c r="W1243" s="81">
        <v>4</v>
      </c>
      <c r="X1243" s="60"/>
      <c r="Y1243" s="11">
        <v>5</v>
      </c>
      <c r="Z1243" s="11">
        <v>4</v>
      </c>
      <c r="AA1243" s="11">
        <v>5</v>
      </c>
      <c r="AB1243" s="81">
        <v>5</v>
      </c>
      <c r="AC1243" s="60"/>
    </row>
    <row r="1244" spans="3:29" ht="12.75" hidden="1" outlineLevel="2">
      <c r="C1244" s="64"/>
      <c r="D1244" s="64"/>
      <c r="E1244" s="86"/>
      <c r="F1244" s="87"/>
      <c r="G1244" s="87"/>
      <c r="H1244" s="87"/>
      <c r="I1244" s="87"/>
      <c r="J1244" s="87"/>
      <c r="K1244" s="86"/>
      <c r="L1244" s="91" t="s">
        <v>473</v>
      </c>
      <c r="M1244" s="91" t="s">
        <v>474</v>
      </c>
      <c r="N1244" s="85"/>
      <c r="O1244" s="85"/>
      <c r="P1244" s="85"/>
      <c r="Q1244" s="85"/>
      <c r="R1244" s="85"/>
      <c r="S1244" s="85"/>
      <c r="T1244" s="85"/>
      <c r="U1244" s="9">
        <v>11</v>
      </c>
      <c r="V1244" s="9">
        <v>12</v>
      </c>
      <c r="W1244" s="79">
        <v>11</v>
      </c>
      <c r="X1244" s="60"/>
      <c r="Y1244" s="9">
        <v>10</v>
      </c>
      <c r="Z1244" s="9">
        <v>13</v>
      </c>
      <c r="AA1244" s="9">
        <v>13</v>
      </c>
      <c r="AB1244" s="79">
        <v>8</v>
      </c>
      <c r="AC1244" s="60"/>
    </row>
    <row r="1245" spans="3:29" ht="12.75" hidden="1" outlineLevel="2" collapsed="1">
      <c r="C1245" s="64"/>
      <c r="D1245" s="64"/>
      <c r="E1245" s="86"/>
      <c r="F1245" s="87"/>
      <c r="G1245" s="87"/>
      <c r="H1245" s="87"/>
      <c r="I1245" s="87"/>
      <c r="J1245" s="87"/>
      <c r="K1245" s="86"/>
      <c r="L1245" s="86"/>
      <c r="M1245" s="91" t="s">
        <v>50</v>
      </c>
      <c r="N1245" s="85"/>
      <c r="O1245" s="85"/>
      <c r="P1245" s="85"/>
      <c r="Q1245" s="85"/>
      <c r="R1245" s="85"/>
      <c r="S1245" s="85"/>
      <c r="T1245" s="85"/>
      <c r="U1245" s="11">
        <v>11</v>
      </c>
      <c r="V1245" s="11">
        <v>12</v>
      </c>
      <c r="W1245" s="81">
        <v>11</v>
      </c>
      <c r="X1245" s="60"/>
      <c r="Y1245" s="11">
        <v>10</v>
      </c>
      <c r="Z1245" s="11">
        <v>13</v>
      </c>
      <c r="AA1245" s="11">
        <v>13</v>
      </c>
      <c r="AB1245" s="81">
        <v>8</v>
      </c>
      <c r="AC1245" s="60"/>
    </row>
    <row r="1246" spans="3:29" ht="12.75" hidden="1" outlineLevel="2">
      <c r="C1246" s="64"/>
      <c r="D1246" s="64"/>
      <c r="E1246" s="86"/>
      <c r="F1246" s="87"/>
      <c r="G1246" s="87"/>
      <c r="H1246" s="87"/>
      <c r="I1246" s="87"/>
      <c r="J1246" s="87"/>
      <c r="K1246" s="86"/>
      <c r="L1246" s="91" t="s">
        <v>475</v>
      </c>
      <c r="M1246" s="91" t="s">
        <v>476</v>
      </c>
      <c r="N1246" s="85"/>
      <c r="O1246" s="85"/>
      <c r="P1246" s="85"/>
      <c r="Q1246" s="85"/>
      <c r="R1246" s="85"/>
      <c r="S1246" s="85"/>
      <c r="T1246" s="85"/>
      <c r="U1246" s="9">
        <v>10</v>
      </c>
      <c r="V1246" s="9">
        <v>14</v>
      </c>
      <c r="W1246" s="79">
        <v>23</v>
      </c>
      <c r="X1246" s="60"/>
      <c r="Y1246" s="9">
        <v>23</v>
      </c>
      <c r="Z1246" s="9">
        <v>16</v>
      </c>
      <c r="AA1246" s="9">
        <v>13</v>
      </c>
      <c r="AB1246" s="79">
        <v>10</v>
      </c>
      <c r="AC1246" s="60"/>
    </row>
    <row r="1247" spans="3:29" ht="12.75" hidden="1" outlineLevel="2" collapsed="1">
      <c r="C1247" s="64"/>
      <c r="D1247" s="64"/>
      <c r="E1247" s="86"/>
      <c r="F1247" s="87"/>
      <c r="G1247" s="87"/>
      <c r="H1247" s="87"/>
      <c r="I1247" s="87"/>
      <c r="J1247" s="87"/>
      <c r="K1247" s="86"/>
      <c r="L1247" s="86"/>
      <c r="M1247" s="91" t="s">
        <v>54</v>
      </c>
      <c r="N1247" s="85"/>
      <c r="O1247" s="85"/>
      <c r="P1247" s="85"/>
      <c r="Q1247" s="85"/>
      <c r="R1247" s="85"/>
      <c r="S1247" s="85"/>
      <c r="T1247" s="85"/>
      <c r="U1247" s="11">
        <v>10</v>
      </c>
      <c r="V1247" s="11">
        <v>14</v>
      </c>
      <c r="W1247" s="81">
        <v>15</v>
      </c>
      <c r="X1247" s="60"/>
      <c r="Y1247" s="12"/>
      <c r="Z1247" s="12"/>
      <c r="AA1247" s="12"/>
      <c r="AB1247" s="82"/>
      <c r="AC1247" s="60"/>
    </row>
    <row r="1248" spans="3:29" ht="12.75" hidden="1" outlineLevel="2" collapsed="1">
      <c r="C1248" s="64"/>
      <c r="D1248" s="64"/>
      <c r="E1248" s="86"/>
      <c r="F1248" s="87"/>
      <c r="G1248" s="87"/>
      <c r="H1248" s="87"/>
      <c r="I1248" s="87"/>
      <c r="J1248" s="87"/>
      <c r="K1248" s="86"/>
      <c r="L1248" s="86"/>
      <c r="M1248" s="91" t="s">
        <v>237</v>
      </c>
      <c r="N1248" s="85"/>
      <c r="O1248" s="85"/>
      <c r="P1248" s="85"/>
      <c r="Q1248" s="85"/>
      <c r="R1248" s="85"/>
      <c r="S1248" s="85"/>
      <c r="T1248" s="85"/>
      <c r="U1248" s="12"/>
      <c r="V1248" s="12"/>
      <c r="W1248" s="81">
        <v>8</v>
      </c>
      <c r="X1248" s="60"/>
      <c r="Y1248" s="12"/>
      <c r="Z1248" s="12"/>
      <c r="AA1248" s="12"/>
      <c r="AB1248" s="82"/>
      <c r="AC1248" s="60"/>
    </row>
    <row r="1249" spans="3:29" ht="12.75" hidden="1" outlineLevel="2" collapsed="1">
      <c r="C1249" s="64"/>
      <c r="D1249" s="64"/>
      <c r="E1249" s="86"/>
      <c r="F1249" s="87"/>
      <c r="G1249" s="87"/>
      <c r="H1249" s="87"/>
      <c r="I1249" s="87"/>
      <c r="J1249" s="87"/>
      <c r="K1249" s="86"/>
      <c r="L1249" s="86"/>
      <c r="M1249" s="91" t="s">
        <v>61</v>
      </c>
      <c r="N1249" s="85"/>
      <c r="O1249" s="85"/>
      <c r="P1249" s="85"/>
      <c r="Q1249" s="85"/>
      <c r="R1249" s="85"/>
      <c r="S1249" s="85"/>
      <c r="T1249" s="85"/>
      <c r="U1249" s="12"/>
      <c r="V1249" s="12"/>
      <c r="W1249" s="82"/>
      <c r="X1249" s="60"/>
      <c r="Y1249" s="11">
        <v>23</v>
      </c>
      <c r="Z1249" s="11">
        <v>16</v>
      </c>
      <c r="AA1249" s="11">
        <v>13</v>
      </c>
      <c r="AB1249" s="81">
        <v>10</v>
      </c>
      <c r="AC1249" s="60"/>
    </row>
    <row r="1250" spans="3:29" ht="12.75" hidden="1" outlineLevel="2">
      <c r="C1250" s="64"/>
      <c r="D1250" s="64"/>
      <c r="E1250" s="86"/>
      <c r="F1250" s="87"/>
      <c r="G1250" s="87"/>
      <c r="H1250" s="87"/>
      <c r="I1250" s="87"/>
      <c r="J1250" s="87"/>
      <c r="K1250" s="86"/>
      <c r="L1250" s="91" t="s">
        <v>477</v>
      </c>
      <c r="M1250" s="91" t="s">
        <v>478</v>
      </c>
      <c r="N1250" s="85"/>
      <c r="O1250" s="85"/>
      <c r="P1250" s="85"/>
      <c r="Q1250" s="85"/>
      <c r="R1250" s="85"/>
      <c r="S1250" s="85"/>
      <c r="T1250" s="85"/>
      <c r="U1250" s="9">
        <v>30</v>
      </c>
      <c r="V1250" s="9">
        <v>34</v>
      </c>
      <c r="W1250" s="79">
        <v>36</v>
      </c>
      <c r="X1250" s="60"/>
      <c r="Y1250" s="9">
        <v>24</v>
      </c>
      <c r="Z1250" s="9">
        <v>22</v>
      </c>
      <c r="AA1250" s="9">
        <v>24</v>
      </c>
      <c r="AB1250" s="79">
        <v>24</v>
      </c>
      <c r="AC1250" s="60"/>
    </row>
    <row r="1251" spans="3:29" ht="12.75" hidden="1" outlineLevel="2" collapsed="1">
      <c r="C1251" s="64"/>
      <c r="D1251" s="64"/>
      <c r="E1251" s="86"/>
      <c r="F1251" s="87"/>
      <c r="G1251" s="87"/>
      <c r="H1251" s="87"/>
      <c r="I1251" s="87"/>
      <c r="J1251" s="87"/>
      <c r="K1251" s="86"/>
      <c r="L1251" s="86"/>
      <c r="M1251" s="91" t="s">
        <v>54</v>
      </c>
      <c r="N1251" s="85"/>
      <c r="O1251" s="85"/>
      <c r="P1251" s="85"/>
      <c r="Q1251" s="85"/>
      <c r="R1251" s="85"/>
      <c r="S1251" s="85"/>
      <c r="T1251" s="85"/>
      <c r="U1251" s="11">
        <v>30</v>
      </c>
      <c r="V1251" s="11">
        <v>34</v>
      </c>
      <c r="W1251" s="81">
        <v>31</v>
      </c>
      <c r="X1251" s="60"/>
      <c r="Y1251" s="11">
        <v>17</v>
      </c>
      <c r="Z1251" s="11">
        <v>15</v>
      </c>
      <c r="AA1251" s="11">
        <v>8</v>
      </c>
      <c r="AB1251" s="81">
        <v>6</v>
      </c>
      <c r="AC1251" s="60"/>
    </row>
    <row r="1252" spans="3:29" ht="12.75" hidden="1" outlineLevel="2" collapsed="1">
      <c r="C1252" s="64"/>
      <c r="D1252" s="64"/>
      <c r="E1252" s="86"/>
      <c r="F1252" s="87"/>
      <c r="G1252" s="87"/>
      <c r="H1252" s="87"/>
      <c r="I1252" s="87"/>
      <c r="J1252" s="87"/>
      <c r="K1252" s="86"/>
      <c r="L1252" s="86"/>
      <c r="M1252" s="91" t="s">
        <v>237</v>
      </c>
      <c r="N1252" s="85"/>
      <c r="O1252" s="85"/>
      <c r="P1252" s="85"/>
      <c r="Q1252" s="85"/>
      <c r="R1252" s="85"/>
      <c r="S1252" s="85"/>
      <c r="T1252" s="85"/>
      <c r="U1252" s="12"/>
      <c r="V1252" s="12"/>
      <c r="W1252" s="81">
        <v>5</v>
      </c>
      <c r="X1252" s="60"/>
      <c r="Y1252" s="11">
        <v>7</v>
      </c>
      <c r="Z1252" s="11">
        <v>7</v>
      </c>
      <c r="AA1252" s="11">
        <v>16</v>
      </c>
      <c r="AB1252" s="81">
        <v>18</v>
      </c>
      <c r="AC1252" s="60"/>
    </row>
    <row r="1253" spans="3:29" ht="12.75" hidden="1" outlineLevel="2">
      <c r="C1253" s="64"/>
      <c r="D1253" s="64"/>
      <c r="E1253" s="86"/>
      <c r="F1253" s="87"/>
      <c r="G1253" s="87"/>
      <c r="H1253" s="87"/>
      <c r="I1253" s="87"/>
      <c r="J1253" s="87"/>
      <c r="K1253" s="86"/>
      <c r="L1253" s="91" t="s">
        <v>479</v>
      </c>
      <c r="M1253" s="91" t="s">
        <v>192</v>
      </c>
      <c r="N1253" s="85"/>
      <c r="O1253" s="85"/>
      <c r="P1253" s="85"/>
      <c r="Q1253" s="85"/>
      <c r="R1253" s="85"/>
      <c r="S1253" s="85"/>
      <c r="T1253" s="85"/>
      <c r="U1253" s="9">
        <v>6</v>
      </c>
      <c r="V1253" s="9">
        <v>7</v>
      </c>
      <c r="W1253" s="79">
        <v>7</v>
      </c>
      <c r="X1253" s="60"/>
      <c r="Y1253" s="9">
        <v>9</v>
      </c>
      <c r="Z1253" s="9">
        <v>9</v>
      </c>
      <c r="AA1253" s="9">
        <v>9</v>
      </c>
      <c r="AB1253" s="79">
        <v>7</v>
      </c>
      <c r="AC1253" s="60"/>
    </row>
    <row r="1254" spans="3:29" ht="12.75" hidden="1" outlineLevel="2" collapsed="1">
      <c r="C1254" s="64"/>
      <c r="D1254" s="64"/>
      <c r="E1254" s="86"/>
      <c r="F1254" s="87"/>
      <c r="G1254" s="87"/>
      <c r="H1254" s="87"/>
      <c r="I1254" s="87"/>
      <c r="J1254" s="87"/>
      <c r="K1254" s="86"/>
      <c r="L1254" s="86"/>
      <c r="M1254" s="91" t="s">
        <v>54</v>
      </c>
      <c r="N1254" s="85"/>
      <c r="O1254" s="85"/>
      <c r="P1254" s="85"/>
      <c r="Q1254" s="85"/>
      <c r="R1254" s="85"/>
      <c r="S1254" s="85"/>
      <c r="T1254" s="85"/>
      <c r="U1254" s="11">
        <v>6</v>
      </c>
      <c r="V1254" s="11">
        <v>7</v>
      </c>
      <c r="W1254" s="81">
        <v>6</v>
      </c>
      <c r="X1254" s="60"/>
      <c r="Y1254" s="11">
        <v>5</v>
      </c>
      <c r="Z1254" s="11">
        <v>1</v>
      </c>
      <c r="AA1254" s="11">
        <v>1</v>
      </c>
      <c r="AB1254" s="82"/>
      <c r="AC1254" s="60"/>
    </row>
    <row r="1255" spans="3:29" ht="12.75" hidden="1" outlineLevel="2" collapsed="1">
      <c r="C1255" s="64"/>
      <c r="D1255" s="64"/>
      <c r="E1255" s="86"/>
      <c r="F1255" s="87"/>
      <c r="G1255" s="87"/>
      <c r="H1255" s="87"/>
      <c r="I1255" s="87"/>
      <c r="J1255" s="87"/>
      <c r="K1255" s="86"/>
      <c r="L1255" s="86"/>
      <c r="M1255" s="91" t="s">
        <v>237</v>
      </c>
      <c r="N1255" s="85"/>
      <c r="O1255" s="85"/>
      <c r="P1255" s="85"/>
      <c r="Q1255" s="85"/>
      <c r="R1255" s="85"/>
      <c r="S1255" s="85"/>
      <c r="T1255" s="85"/>
      <c r="U1255" s="12"/>
      <c r="V1255" s="12"/>
      <c r="W1255" s="81">
        <v>1</v>
      </c>
      <c r="X1255" s="60"/>
      <c r="Y1255" s="11">
        <v>4</v>
      </c>
      <c r="Z1255" s="11">
        <v>8</v>
      </c>
      <c r="AA1255" s="11">
        <v>8</v>
      </c>
      <c r="AB1255" s="81">
        <v>7</v>
      </c>
      <c r="AC1255" s="60"/>
    </row>
    <row r="1256" spans="3:29" ht="12.75" hidden="1" outlineLevel="2">
      <c r="C1256" s="64"/>
      <c r="D1256" s="64"/>
      <c r="E1256" s="86"/>
      <c r="F1256" s="87"/>
      <c r="G1256" s="87"/>
      <c r="H1256" s="87"/>
      <c r="I1256" s="87"/>
      <c r="J1256" s="87"/>
      <c r="K1256" s="86"/>
      <c r="L1256" s="91" t="s">
        <v>480</v>
      </c>
      <c r="M1256" s="91" t="s">
        <v>481</v>
      </c>
      <c r="N1256" s="85"/>
      <c r="O1256" s="85"/>
      <c r="P1256" s="85"/>
      <c r="Q1256" s="85"/>
      <c r="R1256" s="85"/>
      <c r="S1256" s="85"/>
      <c r="T1256" s="85"/>
      <c r="U1256" s="9">
        <v>1</v>
      </c>
      <c r="V1256" s="9">
        <v>1</v>
      </c>
      <c r="W1256" s="79">
        <v>1</v>
      </c>
      <c r="X1256" s="60"/>
      <c r="Y1256" s="10"/>
      <c r="Z1256" s="10"/>
      <c r="AA1256" s="10"/>
      <c r="AB1256" s="80"/>
      <c r="AC1256" s="60"/>
    </row>
    <row r="1257" spans="3:29" ht="12.75" hidden="1" outlineLevel="2" collapsed="1">
      <c r="C1257" s="64"/>
      <c r="D1257" s="64"/>
      <c r="E1257" s="86"/>
      <c r="F1257" s="87"/>
      <c r="G1257" s="87"/>
      <c r="H1257" s="87"/>
      <c r="I1257" s="87"/>
      <c r="J1257" s="87"/>
      <c r="K1257" s="86"/>
      <c r="L1257" s="86"/>
      <c r="M1257" s="91" t="s">
        <v>54</v>
      </c>
      <c r="N1257" s="85"/>
      <c r="O1257" s="85"/>
      <c r="P1257" s="85"/>
      <c r="Q1257" s="85"/>
      <c r="R1257" s="85"/>
      <c r="S1257" s="85"/>
      <c r="T1257" s="85"/>
      <c r="U1257" s="11">
        <v>1</v>
      </c>
      <c r="V1257" s="11">
        <v>1</v>
      </c>
      <c r="W1257" s="81">
        <v>1</v>
      </c>
      <c r="X1257" s="60"/>
      <c r="Y1257" s="12"/>
      <c r="Z1257" s="12"/>
      <c r="AA1257" s="12"/>
      <c r="AB1257" s="82"/>
      <c r="AC1257" s="60"/>
    </row>
    <row r="1258" spans="3:29" ht="12.75" hidden="1" outlineLevel="2">
      <c r="C1258" s="64"/>
      <c r="D1258" s="64"/>
      <c r="E1258" s="86"/>
      <c r="F1258" s="87"/>
      <c r="G1258" s="87"/>
      <c r="H1258" s="87"/>
      <c r="I1258" s="87"/>
      <c r="J1258" s="87"/>
      <c r="K1258" s="86"/>
      <c r="L1258" s="91" t="s">
        <v>482</v>
      </c>
      <c r="M1258" s="91" t="s">
        <v>483</v>
      </c>
      <c r="N1258" s="85"/>
      <c r="O1258" s="85"/>
      <c r="P1258" s="85"/>
      <c r="Q1258" s="85"/>
      <c r="R1258" s="85"/>
      <c r="S1258" s="85"/>
      <c r="T1258" s="85"/>
      <c r="U1258" s="9">
        <v>1</v>
      </c>
      <c r="V1258" s="9">
        <v>1</v>
      </c>
      <c r="W1258" s="80"/>
      <c r="X1258" s="60"/>
      <c r="Y1258" s="10"/>
      <c r="Z1258" s="10"/>
      <c r="AA1258" s="10"/>
      <c r="AB1258" s="80"/>
      <c r="AC1258" s="60"/>
    </row>
    <row r="1259" spans="3:29" ht="12.75" hidden="1" outlineLevel="2" collapsed="1">
      <c r="C1259" s="64"/>
      <c r="D1259" s="64"/>
      <c r="E1259" s="86"/>
      <c r="F1259" s="87"/>
      <c r="G1259" s="87"/>
      <c r="H1259" s="87"/>
      <c r="I1259" s="87"/>
      <c r="J1259" s="87"/>
      <c r="K1259" s="86"/>
      <c r="L1259" s="86"/>
      <c r="M1259" s="91" t="s">
        <v>54</v>
      </c>
      <c r="N1259" s="85"/>
      <c r="O1259" s="85"/>
      <c r="P1259" s="85"/>
      <c r="Q1259" s="85"/>
      <c r="R1259" s="85"/>
      <c r="S1259" s="85"/>
      <c r="T1259" s="85"/>
      <c r="U1259" s="11">
        <v>1</v>
      </c>
      <c r="V1259" s="11">
        <v>1</v>
      </c>
      <c r="W1259" s="82"/>
      <c r="X1259" s="60"/>
      <c r="Y1259" s="12"/>
      <c r="Z1259" s="12"/>
      <c r="AA1259" s="12"/>
      <c r="AB1259" s="82"/>
      <c r="AC1259" s="60"/>
    </row>
    <row r="1260" spans="3:29" ht="12.75" hidden="1" outlineLevel="2">
      <c r="C1260" s="64"/>
      <c r="D1260" s="64"/>
      <c r="E1260" s="86"/>
      <c r="F1260" s="87"/>
      <c r="G1260" s="87"/>
      <c r="H1260" s="87"/>
      <c r="I1260" s="87"/>
      <c r="J1260" s="87"/>
      <c r="K1260" s="86"/>
      <c r="L1260" s="91" t="s">
        <v>484</v>
      </c>
      <c r="M1260" s="91" t="s">
        <v>194</v>
      </c>
      <c r="N1260" s="85"/>
      <c r="O1260" s="85"/>
      <c r="P1260" s="85"/>
      <c r="Q1260" s="85"/>
      <c r="R1260" s="85"/>
      <c r="S1260" s="85"/>
      <c r="T1260" s="85"/>
      <c r="U1260" s="9">
        <v>23</v>
      </c>
      <c r="V1260" s="9">
        <v>26</v>
      </c>
      <c r="W1260" s="79">
        <v>21</v>
      </c>
      <c r="X1260" s="60"/>
      <c r="Y1260" s="9">
        <v>25</v>
      </c>
      <c r="Z1260" s="9">
        <v>20</v>
      </c>
      <c r="AA1260" s="9">
        <v>22</v>
      </c>
      <c r="AB1260" s="79">
        <v>22</v>
      </c>
      <c r="AC1260" s="60"/>
    </row>
    <row r="1261" spans="3:29" ht="12.75" hidden="1" outlineLevel="2" collapsed="1">
      <c r="C1261" s="64"/>
      <c r="D1261" s="64"/>
      <c r="E1261" s="86"/>
      <c r="F1261" s="87"/>
      <c r="G1261" s="87"/>
      <c r="H1261" s="87"/>
      <c r="I1261" s="87"/>
      <c r="J1261" s="87"/>
      <c r="K1261" s="86"/>
      <c r="L1261" s="86"/>
      <c r="M1261" s="91" t="s">
        <v>54</v>
      </c>
      <c r="N1261" s="85"/>
      <c r="O1261" s="85"/>
      <c r="P1261" s="85"/>
      <c r="Q1261" s="85"/>
      <c r="R1261" s="85"/>
      <c r="S1261" s="85"/>
      <c r="T1261" s="85"/>
      <c r="U1261" s="11">
        <v>23</v>
      </c>
      <c r="V1261" s="11">
        <v>26</v>
      </c>
      <c r="W1261" s="81">
        <v>16</v>
      </c>
      <c r="X1261" s="60"/>
      <c r="Y1261" s="11">
        <v>13</v>
      </c>
      <c r="Z1261" s="11">
        <v>5</v>
      </c>
      <c r="AA1261" s="11">
        <v>2</v>
      </c>
      <c r="AB1261" s="82"/>
      <c r="AC1261" s="60"/>
    </row>
    <row r="1262" spans="3:29" ht="12.75" hidden="1" outlineLevel="2" collapsed="1">
      <c r="C1262" s="64"/>
      <c r="D1262" s="64"/>
      <c r="E1262" s="86"/>
      <c r="F1262" s="87"/>
      <c r="G1262" s="87"/>
      <c r="H1262" s="87"/>
      <c r="I1262" s="87"/>
      <c r="J1262" s="87"/>
      <c r="K1262" s="86"/>
      <c r="L1262" s="86"/>
      <c r="M1262" s="91" t="s">
        <v>237</v>
      </c>
      <c r="N1262" s="85"/>
      <c r="O1262" s="85"/>
      <c r="P1262" s="85"/>
      <c r="Q1262" s="85"/>
      <c r="R1262" s="85"/>
      <c r="S1262" s="85"/>
      <c r="T1262" s="85"/>
      <c r="U1262" s="12"/>
      <c r="V1262" s="12"/>
      <c r="W1262" s="81">
        <v>5</v>
      </c>
      <c r="X1262" s="60"/>
      <c r="Y1262" s="11">
        <v>12</v>
      </c>
      <c r="Z1262" s="11">
        <v>15</v>
      </c>
      <c r="AA1262" s="11">
        <v>20</v>
      </c>
      <c r="AB1262" s="81">
        <v>22</v>
      </c>
      <c r="AC1262" s="60"/>
    </row>
    <row r="1263" spans="3:29" ht="12.75" hidden="1" outlineLevel="2">
      <c r="C1263" s="64"/>
      <c r="D1263" s="64"/>
      <c r="E1263" s="86"/>
      <c r="F1263" s="87"/>
      <c r="G1263" s="87"/>
      <c r="H1263" s="87"/>
      <c r="I1263" s="87"/>
      <c r="J1263" s="87"/>
      <c r="K1263" s="86"/>
      <c r="L1263" s="91" t="s">
        <v>485</v>
      </c>
      <c r="M1263" s="91" t="s">
        <v>486</v>
      </c>
      <c r="N1263" s="85"/>
      <c r="O1263" s="85"/>
      <c r="P1263" s="85"/>
      <c r="Q1263" s="85"/>
      <c r="R1263" s="85"/>
      <c r="S1263" s="85"/>
      <c r="T1263" s="85"/>
      <c r="U1263" s="10"/>
      <c r="V1263" s="10"/>
      <c r="W1263" s="79">
        <v>1</v>
      </c>
      <c r="X1263" s="60"/>
      <c r="Y1263" s="9">
        <v>10</v>
      </c>
      <c r="Z1263" s="9">
        <v>19</v>
      </c>
      <c r="AA1263" s="9">
        <v>27</v>
      </c>
      <c r="AB1263" s="79">
        <v>30</v>
      </c>
      <c r="AC1263" s="60"/>
    </row>
    <row r="1264" spans="3:29" ht="12.75" hidden="1" outlineLevel="2" collapsed="1">
      <c r="C1264" s="64"/>
      <c r="D1264" s="64"/>
      <c r="E1264" s="86"/>
      <c r="F1264" s="87"/>
      <c r="G1264" s="87"/>
      <c r="H1264" s="87"/>
      <c r="I1264" s="87"/>
      <c r="J1264" s="87"/>
      <c r="K1264" s="86"/>
      <c r="L1264" s="86"/>
      <c r="M1264" s="91" t="s">
        <v>74</v>
      </c>
      <c r="N1264" s="85"/>
      <c r="O1264" s="85"/>
      <c r="P1264" s="85"/>
      <c r="Q1264" s="85"/>
      <c r="R1264" s="85"/>
      <c r="S1264" s="85"/>
      <c r="T1264" s="85"/>
      <c r="U1264" s="12"/>
      <c r="V1264" s="12"/>
      <c r="W1264" s="81">
        <v>1</v>
      </c>
      <c r="X1264" s="60"/>
      <c r="Y1264" s="11">
        <v>10</v>
      </c>
      <c r="Z1264" s="11">
        <v>19</v>
      </c>
      <c r="AA1264" s="11">
        <v>27</v>
      </c>
      <c r="AB1264" s="81">
        <v>30</v>
      </c>
      <c r="AC1264" s="60"/>
    </row>
    <row r="1265" spans="3:29" ht="12.75" hidden="1" outlineLevel="2">
      <c r="C1265" s="64"/>
      <c r="D1265" s="64"/>
      <c r="E1265" s="86"/>
      <c r="F1265" s="87"/>
      <c r="G1265" s="87"/>
      <c r="H1265" s="87"/>
      <c r="I1265" s="87"/>
      <c r="J1265" s="87"/>
      <c r="K1265" s="86"/>
      <c r="L1265" s="91" t="s">
        <v>487</v>
      </c>
      <c r="M1265" s="91" t="s">
        <v>488</v>
      </c>
      <c r="N1265" s="85"/>
      <c r="O1265" s="85"/>
      <c r="P1265" s="85"/>
      <c r="Q1265" s="85"/>
      <c r="R1265" s="85"/>
      <c r="S1265" s="85"/>
      <c r="T1265" s="85"/>
      <c r="U1265" s="10"/>
      <c r="V1265" s="10"/>
      <c r="W1265" s="79">
        <v>18</v>
      </c>
      <c r="X1265" s="60"/>
      <c r="Y1265" s="9">
        <v>24</v>
      </c>
      <c r="Z1265" s="9">
        <v>34</v>
      </c>
      <c r="AA1265" s="9">
        <v>41</v>
      </c>
      <c r="AB1265" s="79">
        <v>41</v>
      </c>
      <c r="AC1265" s="60"/>
    </row>
    <row r="1266" spans="3:29" ht="12.75" hidden="1" outlineLevel="2" collapsed="1">
      <c r="C1266" s="64"/>
      <c r="D1266" s="64"/>
      <c r="E1266" s="86"/>
      <c r="F1266" s="87"/>
      <c r="G1266" s="87"/>
      <c r="H1266" s="87"/>
      <c r="I1266" s="87"/>
      <c r="J1266" s="87"/>
      <c r="K1266" s="86"/>
      <c r="L1266" s="86"/>
      <c r="M1266" s="91" t="s">
        <v>451</v>
      </c>
      <c r="N1266" s="85"/>
      <c r="O1266" s="85"/>
      <c r="P1266" s="85"/>
      <c r="Q1266" s="85"/>
      <c r="R1266" s="85"/>
      <c r="S1266" s="85"/>
      <c r="T1266" s="85"/>
      <c r="U1266" s="12"/>
      <c r="V1266" s="12"/>
      <c r="W1266" s="81">
        <v>18</v>
      </c>
      <c r="X1266" s="60"/>
      <c r="Y1266" s="12"/>
      <c r="Z1266" s="12"/>
      <c r="AA1266" s="12"/>
      <c r="AB1266" s="82"/>
      <c r="AC1266" s="60"/>
    </row>
    <row r="1267" spans="3:29" ht="12.75" hidden="1" outlineLevel="2" collapsed="1">
      <c r="C1267" s="64"/>
      <c r="D1267" s="64"/>
      <c r="E1267" s="86"/>
      <c r="F1267" s="87"/>
      <c r="G1267" s="87"/>
      <c r="H1267" s="87"/>
      <c r="I1267" s="87"/>
      <c r="J1267" s="87"/>
      <c r="K1267" s="86"/>
      <c r="L1267" s="86"/>
      <c r="M1267" s="91" t="s">
        <v>284</v>
      </c>
      <c r="N1267" s="85"/>
      <c r="O1267" s="85"/>
      <c r="P1267" s="85"/>
      <c r="Q1267" s="85"/>
      <c r="R1267" s="85"/>
      <c r="S1267" s="85"/>
      <c r="T1267" s="85"/>
      <c r="U1267" s="12"/>
      <c r="V1267" s="12"/>
      <c r="W1267" s="82"/>
      <c r="X1267" s="60"/>
      <c r="Y1267" s="11">
        <v>24</v>
      </c>
      <c r="Z1267" s="11">
        <v>34</v>
      </c>
      <c r="AA1267" s="11">
        <v>41</v>
      </c>
      <c r="AB1267" s="81">
        <v>41</v>
      </c>
      <c r="AC1267" s="60"/>
    </row>
    <row r="1268" spans="3:29" ht="12.75" hidden="1" outlineLevel="2">
      <c r="C1268" s="64"/>
      <c r="D1268" s="64"/>
      <c r="E1268" s="86"/>
      <c r="F1268" s="87"/>
      <c r="G1268" s="87"/>
      <c r="H1268" s="87"/>
      <c r="I1268" s="87"/>
      <c r="J1268" s="87"/>
      <c r="K1268" s="86"/>
      <c r="L1268" s="91" t="s">
        <v>489</v>
      </c>
      <c r="M1268" s="91" t="s">
        <v>490</v>
      </c>
      <c r="N1268" s="85"/>
      <c r="O1268" s="85"/>
      <c r="P1268" s="85"/>
      <c r="Q1268" s="85"/>
      <c r="R1268" s="85"/>
      <c r="S1268" s="85"/>
      <c r="T1268" s="85"/>
      <c r="U1268" s="10"/>
      <c r="V1268" s="10"/>
      <c r="W1268" s="80"/>
      <c r="X1268" s="60"/>
      <c r="Y1268" s="9">
        <v>3</v>
      </c>
      <c r="Z1268" s="9">
        <v>9</v>
      </c>
      <c r="AA1268" s="9">
        <v>11</v>
      </c>
      <c r="AB1268" s="79">
        <v>16</v>
      </c>
      <c r="AC1268" s="60"/>
    </row>
    <row r="1269" spans="3:29" ht="12.75" hidden="1" outlineLevel="2" collapsed="1">
      <c r="C1269" s="64"/>
      <c r="D1269" s="64"/>
      <c r="E1269" s="86"/>
      <c r="F1269" s="87"/>
      <c r="G1269" s="87"/>
      <c r="H1269" s="87"/>
      <c r="I1269" s="87"/>
      <c r="J1269" s="87"/>
      <c r="K1269" s="86"/>
      <c r="L1269" s="86"/>
      <c r="M1269" s="91" t="s">
        <v>74</v>
      </c>
      <c r="N1269" s="85"/>
      <c r="O1269" s="85"/>
      <c r="P1269" s="85"/>
      <c r="Q1269" s="85"/>
      <c r="R1269" s="85"/>
      <c r="S1269" s="85"/>
      <c r="T1269" s="85"/>
      <c r="U1269" s="12"/>
      <c r="V1269" s="12"/>
      <c r="W1269" s="82"/>
      <c r="X1269" s="60"/>
      <c r="Y1269" s="11">
        <v>3</v>
      </c>
      <c r="Z1269" s="11">
        <v>9</v>
      </c>
      <c r="AA1269" s="11">
        <v>11</v>
      </c>
      <c r="AB1269" s="81">
        <v>16</v>
      </c>
      <c r="AC1269" s="60"/>
    </row>
    <row r="1270" spans="3:29" ht="12.75" hidden="1" outlineLevel="2">
      <c r="C1270" s="64"/>
      <c r="D1270" s="64"/>
      <c r="E1270" s="86"/>
      <c r="F1270" s="87"/>
      <c r="G1270" s="87"/>
      <c r="H1270" s="87"/>
      <c r="I1270" s="87"/>
      <c r="J1270" s="87"/>
      <c r="K1270" s="86"/>
      <c r="L1270" s="91" t="s">
        <v>491</v>
      </c>
      <c r="M1270" s="91" t="s">
        <v>267</v>
      </c>
      <c r="N1270" s="85"/>
      <c r="O1270" s="85"/>
      <c r="P1270" s="85"/>
      <c r="Q1270" s="85"/>
      <c r="R1270" s="85"/>
      <c r="S1270" s="85"/>
      <c r="T1270" s="85"/>
      <c r="U1270" s="10"/>
      <c r="V1270" s="10"/>
      <c r="W1270" s="80"/>
      <c r="X1270" s="60"/>
      <c r="Y1270" s="9">
        <v>1</v>
      </c>
      <c r="Z1270" s="9">
        <v>5</v>
      </c>
      <c r="AA1270" s="9">
        <v>7</v>
      </c>
      <c r="AB1270" s="79">
        <v>9</v>
      </c>
      <c r="AC1270" s="60"/>
    </row>
    <row r="1271" spans="3:29" ht="12.75" hidden="1" outlineLevel="2" collapsed="1">
      <c r="C1271" s="64"/>
      <c r="D1271" s="64"/>
      <c r="E1271" s="86"/>
      <c r="F1271" s="87"/>
      <c r="G1271" s="87"/>
      <c r="H1271" s="87"/>
      <c r="I1271" s="87"/>
      <c r="J1271" s="87"/>
      <c r="K1271" s="86"/>
      <c r="L1271" s="86"/>
      <c r="M1271" s="91" t="s">
        <v>388</v>
      </c>
      <c r="N1271" s="85"/>
      <c r="O1271" s="85"/>
      <c r="P1271" s="85"/>
      <c r="Q1271" s="85"/>
      <c r="R1271" s="85"/>
      <c r="S1271" s="85"/>
      <c r="T1271" s="85"/>
      <c r="U1271" s="12"/>
      <c r="V1271" s="12"/>
      <c r="W1271" s="82"/>
      <c r="X1271" s="60"/>
      <c r="Y1271" s="11">
        <v>1</v>
      </c>
      <c r="Z1271" s="11">
        <v>5</v>
      </c>
      <c r="AA1271" s="11">
        <v>7</v>
      </c>
      <c r="AB1271" s="81">
        <v>9</v>
      </c>
      <c r="AC1271" s="60"/>
    </row>
    <row r="1272" spans="3:29" ht="12.75" hidden="1" outlineLevel="2">
      <c r="C1272" s="64"/>
      <c r="D1272" s="64"/>
      <c r="E1272" s="86"/>
      <c r="F1272" s="87"/>
      <c r="G1272" s="87"/>
      <c r="H1272" s="87"/>
      <c r="I1272" s="87"/>
      <c r="J1272" s="87"/>
      <c r="K1272" s="86"/>
      <c r="L1272" s="91" t="s">
        <v>492</v>
      </c>
      <c r="M1272" s="91" t="s">
        <v>493</v>
      </c>
      <c r="N1272" s="85"/>
      <c r="O1272" s="85"/>
      <c r="P1272" s="85"/>
      <c r="Q1272" s="85"/>
      <c r="R1272" s="85"/>
      <c r="S1272" s="85"/>
      <c r="T1272" s="85"/>
      <c r="U1272" s="10"/>
      <c r="V1272" s="10"/>
      <c r="W1272" s="80"/>
      <c r="X1272" s="60"/>
      <c r="Y1272" s="9">
        <v>5</v>
      </c>
      <c r="Z1272" s="9">
        <v>9</v>
      </c>
      <c r="AA1272" s="9">
        <v>16</v>
      </c>
      <c r="AB1272" s="79">
        <v>21</v>
      </c>
      <c r="AC1272" s="60"/>
    </row>
    <row r="1273" spans="3:29" ht="12.75" hidden="1" outlineLevel="2" collapsed="1">
      <c r="C1273" s="64"/>
      <c r="D1273" s="64"/>
      <c r="E1273" s="86"/>
      <c r="F1273" s="87"/>
      <c r="G1273" s="87"/>
      <c r="H1273" s="87"/>
      <c r="I1273" s="87"/>
      <c r="J1273" s="87"/>
      <c r="K1273" s="86"/>
      <c r="L1273" s="86"/>
      <c r="M1273" s="91" t="s">
        <v>388</v>
      </c>
      <c r="N1273" s="85"/>
      <c r="O1273" s="85"/>
      <c r="P1273" s="85"/>
      <c r="Q1273" s="85"/>
      <c r="R1273" s="85"/>
      <c r="S1273" s="85"/>
      <c r="T1273" s="85"/>
      <c r="U1273" s="12"/>
      <c r="V1273" s="12"/>
      <c r="W1273" s="82"/>
      <c r="X1273" s="60"/>
      <c r="Y1273" s="11">
        <v>1</v>
      </c>
      <c r="Z1273" s="11">
        <v>2</v>
      </c>
      <c r="AA1273" s="12"/>
      <c r="AB1273" s="82"/>
      <c r="AC1273" s="60"/>
    </row>
    <row r="1274" spans="3:29" ht="12.75" hidden="1" outlineLevel="2" collapsed="1">
      <c r="C1274" s="64"/>
      <c r="D1274" s="64"/>
      <c r="E1274" s="86"/>
      <c r="F1274" s="87"/>
      <c r="G1274" s="87"/>
      <c r="H1274" s="87"/>
      <c r="I1274" s="87"/>
      <c r="J1274" s="87"/>
      <c r="K1274" s="86"/>
      <c r="L1274" s="86"/>
      <c r="M1274" s="91" t="s">
        <v>37</v>
      </c>
      <c r="N1274" s="85"/>
      <c r="O1274" s="85"/>
      <c r="P1274" s="85"/>
      <c r="Q1274" s="85"/>
      <c r="R1274" s="85"/>
      <c r="S1274" s="85"/>
      <c r="T1274" s="85"/>
      <c r="U1274" s="12"/>
      <c r="V1274" s="12"/>
      <c r="W1274" s="82"/>
      <c r="X1274" s="60"/>
      <c r="Y1274" s="11">
        <v>4</v>
      </c>
      <c r="Z1274" s="11">
        <v>7</v>
      </c>
      <c r="AA1274" s="11">
        <v>16</v>
      </c>
      <c r="AB1274" s="81">
        <v>21</v>
      </c>
      <c r="AC1274" s="60"/>
    </row>
    <row r="1275" spans="3:29" ht="12.75" hidden="1" outlineLevel="2">
      <c r="C1275" s="64"/>
      <c r="D1275" s="64"/>
      <c r="E1275" s="86"/>
      <c r="F1275" s="87"/>
      <c r="G1275" s="87"/>
      <c r="H1275" s="87"/>
      <c r="I1275" s="87"/>
      <c r="J1275" s="87"/>
      <c r="K1275" s="86"/>
      <c r="L1275" s="91" t="s">
        <v>494</v>
      </c>
      <c r="M1275" s="91" t="s">
        <v>495</v>
      </c>
      <c r="N1275" s="85"/>
      <c r="O1275" s="85"/>
      <c r="P1275" s="85"/>
      <c r="Q1275" s="85"/>
      <c r="R1275" s="85"/>
      <c r="S1275" s="85"/>
      <c r="T1275" s="85"/>
      <c r="U1275" s="10"/>
      <c r="V1275" s="10"/>
      <c r="W1275" s="80"/>
      <c r="X1275" s="60"/>
      <c r="Y1275" s="9">
        <v>1</v>
      </c>
      <c r="Z1275" s="10"/>
      <c r="AA1275" s="10"/>
      <c r="AB1275" s="80"/>
      <c r="AC1275" s="60"/>
    </row>
    <row r="1276" spans="3:29" ht="12.75" hidden="1" outlineLevel="2" collapsed="1">
      <c r="C1276" s="64"/>
      <c r="D1276" s="64"/>
      <c r="E1276" s="86"/>
      <c r="F1276" s="87"/>
      <c r="G1276" s="87"/>
      <c r="H1276" s="87"/>
      <c r="I1276" s="87"/>
      <c r="J1276" s="87"/>
      <c r="K1276" s="86"/>
      <c r="L1276" s="86"/>
      <c r="M1276" s="91" t="s">
        <v>388</v>
      </c>
      <c r="N1276" s="85"/>
      <c r="O1276" s="85"/>
      <c r="P1276" s="85"/>
      <c r="Q1276" s="85"/>
      <c r="R1276" s="85"/>
      <c r="S1276" s="85"/>
      <c r="T1276" s="85"/>
      <c r="U1276" s="12"/>
      <c r="V1276" s="12"/>
      <c r="W1276" s="82"/>
      <c r="X1276" s="60"/>
      <c r="Y1276" s="11">
        <v>1</v>
      </c>
      <c r="Z1276" s="12"/>
      <c r="AA1276" s="12"/>
      <c r="AB1276" s="82"/>
      <c r="AC1276" s="60"/>
    </row>
    <row r="1277" spans="3:29" ht="12.75" hidden="1" outlineLevel="2">
      <c r="C1277" s="64"/>
      <c r="D1277" s="64"/>
      <c r="E1277" s="86"/>
      <c r="F1277" s="87"/>
      <c r="G1277" s="87"/>
      <c r="H1277" s="87"/>
      <c r="I1277" s="87"/>
      <c r="J1277" s="87"/>
      <c r="K1277" s="86"/>
      <c r="L1277" s="91" t="s">
        <v>496</v>
      </c>
      <c r="M1277" s="91" t="s">
        <v>218</v>
      </c>
      <c r="N1277" s="85"/>
      <c r="O1277" s="85"/>
      <c r="P1277" s="85"/>
      <c r="Q1277" s="85"/>
      <c r="R1277" s="85"/>
      <c r="S1277" s="85"/>
      <c r="T1277" s="85"/>
      <c r="U1277" s="10"/>
      <c r="V1277" s="10"/>
      <c r="W1277" s="80"/>
      <c r="X1277" s="60"/>
      <c r="Y1277" s="9">
        <v>1</v>
      </c>
      <c r="Z1277" s="9">
        <v>1</v>
      </c>
      <c r="AA1277" s="9">
        <v>1</v>
      </c>
      <c r="AB1277" s="80"/>
      <c r="AC1277" s="60"/>
    </row>
    <row r="1278" spans="3:29" ht="12.75" hidden="1" outlineLevel="2" collapsed="1">
      <c r="C1278" s="64"/>
      <c r="D1278" s="64"/>
      <c r="E1278" s="86"/>
      <c r="F1278" s="87"/>
      <c r="G1278" s="87"/>
      <c r="H1278" s="87"/>
      <c r="I1278" s="87"/>
      <c r="J1278" s="87"/>
      <c r="K1278" s="86"/>
      <c r="L1278" s="86"/>
      <c r="M1278" s="91" t="s">
        <v>237</v>
      </c>
      <c r="N1278" s="85"/>
      <c r="O1278" s="85"/>
      <c r="P1278" s="85"/>
      <c r="Q1278" s="85"/>
      <c r="R1278" s="85"/>
      <c r="S1278" s="85"/>
      <c r="T1278" s="85"/>
      <c r="U1278" s="12"/>
      <c r="V1278" s="12"/>
      <c r="W1278" s="82"/>
      <c r="X1278" s="60"/>
      <c r="Y1278" s="11">
        <v>1</v>
      </c>
      <c r="Z1278" s="11">
        <v>1</v>
      </c>
      <c r="AA1278" s="11">
        <v>1</v>
      </c>
      <c r="AB1278" s="82"/>
      <c r="AC1278" s="60"/>
    </row>
    <row r="1279" spans="3:29" ht="12.75" hidden="1" outlineLevel="2">
      <c r="C1279" s="64"/>
      <c r="D1279" s="64"/>
      <c r="E1279" s="86"/>
      <c r="F1279" s="87"/>
      <c r="G1279" s="87"/>
      <c r="H1279" s="87"/>
      <c r="I1279" s="87"/>
      <c r="J1279" s="87"/>
      <c r="K1279" s="86"/>
      <c r="L1279" s="91" t="s">
        <v>497</v>
      </c>
      <c r="M1279" s="91" t="s">
        <v>498</v>
      </c>
      <c r="N1279" s="85"/>
      <c r="O1279" s="85"/>
      <c r="P1279" s="85"/>
      <c r="Q1279" s="85"/>
      <c r="R1279" s="85"/>
      <c r="S1279" s="85"/>
      <c r="T1279" s="85"/>
      <c r="U1279" s="10"/>
      <c r="V1279" s="10"/>
      <c r="W1279" s="80"/>
      <c r="X1279" s="60"/>
      <c r="Y1279" s="10"/>
      <c r="Z1279" s="9">
        <v>1</v>
      </c>
      <c r="AA1279" s="10"/>
      <c r="AB1279" s="79">
        <v>3</v>
      </c>
      <c r="AC1279" s="60"/>
    </row>
    <row r="1280" spans="3:29" ht="12.75" hidden="1" outlineLevel="2" collapsed="1">
      <c r="C1280" s="64"/>
      <c r="D1280" s="64"/>
      <c r="E1280" s="86"/>
      <c r="F1280" s="87"/>
      <c r="G1280" s="87"/>
      <c r="H1280" s="87"/>
      <c r="I1280" s="87"/>
      <c r="J1280" s="87"/>
      <c r="K1280" s="86"/>
      <c r="L1280" s="86"/>
      <c r="M1280" s="91" t="s">
        <v>388</v>
      </c>
      <c r="N1280" s="85"/>
      <c r="O1280" s="85"/>
      <c r="P1280" s="85"/>
      <c r="Q1280" s="85"/>
      <c r="R1280" s="85"/>
      <c r="S1280" s="85"/>
      <c r="T1280" s="85"/>
      <c r="U1280" s="12"/>
      <c r="V1280" s="12"/>
      <c r="W1280" s="82"/>
      <c r="X1280" s="60"/>
      <c r="Y1280" s="12"/>
      <c r="Z1280" s="11">
        <v>1</v>
      </c>
      <c r="AA1280" s="12"/>
      <c r="AB1280" s="81">
        <v>3</v>
      </c>
      <c r="AC1280" s="60"/>
    </row>
    <row r="1281" spans="3:29" ht="12.75" hidden="1" outlineLevel="2">
      <c r="C1281" s="64"/>
      <c r="D1281" s="64"/>
      <c r="E1281" s="86"/>
      <c r="F1281" s="87"/>
      <c r="G1281" s="87"/>
      <c r="H1281" s="87"/>
      <c r="I1281" s="87"/>
      <c r="J1281" s="87"/>
      <c r="K1281" s="86"/>
      <c r="L1281" s="91" t="s">
        <v>499</v>
      </c>
      <c r="M1281" s="91" t="s">
        <v>216</v>
      </c>
      <c r="N1281" s="85"/>
      <c r="O1281" s="85"/>
      <c r="P1281" s="85"/>
      <c r="Q1281" s="85"/>
      <c r="R1281" s="85"/>
      <c r="S1281" s="85"/>
      <c r="T1281" s="85"/>
      <c r="U1281" s="10"/>
      <c r="V1281" s="10"/>
      <c r="W1281" s="80"/>
      <c r="X1281" s="60"/>
      <c r="Y1281" s="10"/>
      <c r="Z1281" s="9">
        <v>4</v>
      </c>
      <c r="AA1281" s="9">
        <v>12</v>
      </c>
      <c r="AB1281" s="79">
        <v>16</v>
      </c>
      <c r="AC1281" s="60"/>
    </row>
    <row r="1282" spans="3:29" ht="12.75" hidden="1" outlineLevel="2" collapsed="1">
      <c r="C1282" s="64"/>
      <c r="D1282" s="64"/>
      <c r="E1282" s="86"/>
      <c r="F1282" s="87"/>
      <c r="G1282" s="87"/>
      <c r="H1282" s="87"/>
      <c r="I1282" s="87"/>
      <c r="J1282" s="87"/>
      <c r="K1282" s="86"/>
      <c r="L1282" s="86"/>
      <c r="M1282" s="91" t="s">
        <v>50</v>
      </c>
      <c r="N1282" s="85"/>
      <c r="O1282" s="85"/>
      <c r="P1282" s="85"/>
      <c r="Q1282" s="85"/>
      <c r="R1282" s="85"/>
      <c r="S1282" s="85"/>
      <c r="T1282" s="85"/>
      <c r="U1282" s="12"/>
      <c r="V1282" s="12"/>
      <c r="W1282" s="82"/>
      <c r="X1282" s="60"/>
      <c r="Y1282" s="12"/>
      <c r="Z1282" s="11">
        <v>4</v>
      </c>
      <c r="AA1282" s="11">
        <v>12</v>
      </c>
      <c r="AB1282" s="81">
        <v>16</v>
      </c>
      <c r="AC1282" s="60"/>
    </row>
    <row r="1283" spans="3:29" ht="12.75" hidden="1" outlineLevel="2">
      <c r="C1283" s="64"/>
      <c r="D1283" s="64"/>
      <c r="E1283" s="86"/>
      <c r="F1283" s="87"/>
      <c r="G1283" s="87"/>
      <c r="H1283" s="87"/>
      <c r="I1283" s="87"/>
      <c r="J1283" s="87"/>
      <c r="K1283" s="86"/>
      <c r="L1283" s="91" t="s">
        <v>500</v>
      </c>
      <c r="M1283" s="91" t="s">
        <v>45</v>
      </c>
      <c r="N1283" s="85"/>
      <c r="O1283" s="85"/>
      <c r="P1283" s="85"/>
      <c r="Q1283" s="85"/>
      <c r="R1283" s="85"/>
      <c r="S1283" s="85"/>
      <c r="T1283" s="85"/>
      <c r="U1283" s="10"/>
      <c r="V1283" s="10"/>
      <c r="W1283" s="80"/>
      <c r="X1283" s="60"/>
      <c r="Y1283" s="10"/>
      <c r="Z1283" s="10"/>
      <c r="AA1283" s="9">
        <v>7</v>
      </c>
      <c r="AB1283" s="79">
        <v>7</v>
      </c>
      <c r="AC1283" s="60"/>
    </row>
    <row r="1284" spans="3:29" ht="12.75" hidden="1" outlineLevel="2" collapsed="1">
      <c r="C1284" s="64"/>
      <c r="D1284" s="64"/>
      <c r="E1284" s="86"/>
      <c r="F1284" s="87"/>
      <c r="G1284" s="87"/>
      <c r="H1284" s="87"/>
      <c r="I1284" s="87"/>
      <c r="J1284" s="87"/>
      <c r="K1284" s="86"/>
      <c r="L1284" s="86"/>
      <c r="M1284" s="91" t="s">
        <v>61</v>
      </c>
      <c r="N1284" s="85"/>
      <c r="O1284" s="85"/>
      <c r="P1284" s="85"/>
      <c r="Q1284" s="85"/>
      <c r="R1284" s="85"/>
      <c r="S1284" s="85"/>
      <c r="T1284" s="85"/>
      <c r="U1284" s="12"/>
      <c r="V1284" s="12"/>
      <c r="W1284" s="82"/>
      <c r="X1284" s="60"/>
      <c r="Y1284" s="12"/>
      <c r="Z1284" s="12"/>
      <c r="AA1284" s="11">
        <v>7</v>
      </c>
      <c r="AB1284" s="81">
        <v>7</v>
      </c>
      <c r="AC1284" s="60"/>
    </row>
    <row r="1285" spans="3:29" ht="12.75" hidden="1" outlineLevel="2">
      <c r="C1285" s="64"/>
      <c r="D1285" s="64"/>
      <c r="E1285" s="86"/>
      <c r="F1285" s="87"/>
      <c r="G1285" s="87"/>
      <c r="H1285" s="87"/>
      <c r="I1285" s="87"/>
      <c r="J1285" s="87"/>
      <c r="K1285" s="86"/>
      <c r="L1285" s="91" t="s">
        <v>501</v>
      </c>
      <c r="M1285" s="92" t="s">
        <v>502</v>
      </c>
      <c r="N1285" s="85"/>
      <c r="O1285" s="85"/>
      <c r="P1285" s="85"/>
      <c r="Q1285" s="85"/>
      <c r="R1285" s="85"/>
      <c r="S1285" s="85"/>
      <c r="T1285" s="85"/>
      <c r="U1285" s="10"/>
      <c r="V1285" s="10"/>
      <c r="W1285" s="80"/>
      <c r="X1285" s="60"/>
      <c r="Y1285" s="10"/>
      <c r="Z1285" s="10"/>
      <c r="AA1285" s="9">
        <v>3</v>
      </c>
      <c r="AB1285" s="79">
        <v>8</v>
      </c>
      <c r="AC1285" s="60"/>
    </row>
    <row r="1286" spans="3:29" ht="12.75" hidden="1" outlineLevel="2" collapsed="1">
      <c r="C1286" s="64"/>
      <c r="D1286" s="64"/>
      <c r="E1286" s="86"/>
      <c r="F1286" s="87"/>
      <c r="G1286" s="87"/>
      <c r="H1286" s="87"/>
      <c r="I1286" s="87"/>
      <c r="J1286" s="87"/>
      <c r="K1286" s="86"/>
      <c r="L1286" s="86"/>
      <c r="M1286" s="91" t="s">
        <v>414</v>
      </c>
      <c r="N1286" s="85"/>
      <c r="O1286" s="85"/>
      <c r="P1286" s="85"/>
      <c r="Q1286" s="85"/>
      <c r="R1286" s="85"/>
      <c r="S1286" s="85"/>
      <c r="T1286" s="85"/>
      <c r="U1286" s="12"/>
      <c r="V1286" s="12"/>
      <c r="W1286" s="82"/>
      <c r="X1286" s="60"/>
      <c r="Y1286" s="12"/>
      <c r="Z1286" s="12"/>
      <c r="AA1286" s="11">
        <v>3</v>
      </c>
      <c r="AB1286" s="81">
        <v>8</v>
      </c>
      <c r="AC1286" s="60"/>
    </row>
    <row r="1287" spans="3:29" ht="12.75" hidden="1" outlineLevel="2">
      <c r="C1287" s="64"/>
      <c r="D1287" s="64"/>
      <c r="E1287" s="86"/>
      <c r="F1287" s="87"/>
      <c r="G1287" s="87"/>
      <c r="H1287" s="87"/>
      <c r="I1287" s="87"/>
      <c r="J1287" s="87"/>
      <c r="K1287" s="86"/>
      <c r="L1287" s="91" t="s">
        <v>503</v>
      </c>
      <c r="M1287" s="91" t="s">
        <v>504</v>
      </c>
      <c r="N1287" s="85"/>
      <c r="O1287" s="85"/>
      <c r="P1287" s="85"/>
      <c r="Q1287" s="85"/>
      <c r="R1287" s="85"/>
      <c r="S1287" s="85"/>
      <c r="T1287" s="85"/>
      <c r="U1287" s="10"/>
      <c r="V1287" s="10"/>
      <c r="W1287" s="80"/>
      <c r="X1287" s="60"/>
      <c r="Y1287" s="10"/>
      <c r="Z1287" s="10"/>
      <c r="AA1287" s="9">
        <v>3</v>
      </c>
      <c r="AB1287" s="79">
        <v>7</v>
      </c>
      <c r="AC1287" s="60"/>
    </row>
    <row r="1288" spans="3:29" ht="12.75" hidden="1" outlineLevel="2" collapsed="1">
      <c r="C1288" s="64"/>
      <c r="D1288" s="64"/>
      <c r="E1288" s="86"/>
      <c r="F1288" s="87"/>
      <c r="G1288" s="87"/>
      <c r="H1288" s="87"/>
      <c r="I1288" s="87"/>
      <c r="J1288" s="87"/>
      <c r="K1288" s="86"/>
      <c r="L1288" s="86"/>
      <c r="M1288" s="91" t="s">
        <v>388</v>
      </c>
      <c r="N1288" s="85"/>
      <c r="O1288" s="85"/>
      <c r="P1288" s="85"/>
      <c r="Q1288" s="85"/>
      <c r="R1288" s="85"/>
      <c r="S1288" s="85"/>
      <c r="T1288" s="85"/>
      <c r="U1288" s="12"/>
      <c r="V1288" s="12"/>
      <c r="W1288" s="82"/>
      <c r="X1288" s="60"/>
      <c r="Y1288" s="12"/>
      <c r="Z1288" s="12"/>
      <c r="AA1288" s="11">
        <v>3</v>
      </c>
      <c r="AB1288" s="81">
        <v>7</v>
      </c>
      <c r="AC1288" s="60"/>
    </row>
    <row r="1289" spans="3:29" ht="12.75" hidden="1" outlineLevel="2">
      <c r="C1289" s="64"/>
      <c r="D1289" s="64"/>
      <c r="E1289" s="86"/>
      <c r="F1289" s="87"/>
      <c r="G1289" s="87"/>
      <c r="H1289" s="87"/>
      <c r="I1289" s="87"/>
      <c r="J1289" s="87"/>
      <c r="K1289" s="86"/>
      <c r="L1289" s="91" t="s">
        <v>505</v>
      </c>
      <c r="M1289" s="91" t="s">
        <v>506</v>
      </c>
      <c r="N1289" s="85"/>
      <c r="O1289" s="85"/>
      <c r="P1289" s="85"/>
      <c r="Q1289" s="85"/>
      <c r="R1289" s="85"/>
      <c r="S1289" s="85"/>
      <c r="T1289" s="85"/>
      <c r="U1289" s="10"/>
      <c r="V1289" s="10"/>
      <c r="W1289" s="80"/>
      <c r="X1289" s="60"/>
      <c r="Y1289" s="10"/>
      <c r="Z1289" s="10"/>
      <c r="AA1289" s="9">
        <v>9</v>
      </c>
      <c r="AB1289" s="79">
        <v>24</v>
      </c>
      <c r="AC1289" s="60"/>
    </row>
    <row r="1290" spans="3:29" ht="12.75" hidden="1" outlineLevel="2" collapsed="1">
      <c r="C1290" s="64"/>
      <c r="D1290" s="64"/>
      <c r="E1290" s="86"/>
      <c r="F1290" s="87"/>
      <c r="G1290" s="87"/>
      <c r="H1290" s="87"/>
      <c r="I1290" s="87"/>
      <c r="J1290" s="87"/>
      <c r="K1290" s="86"/>
      <c r="L1290" s="86"/>
      <c r="M1290" s="91" t="s">
        <v>50</v>
      </c>
      <c r="N1290" s="85"/>
      <c r="O1290" s="85"/>
      <c r="P1290" s="85"/>
      <c r="Q1290" s="85"/>
      <c r="R1290" s="85"/>
      <c r="S1290" s="85"/>
      <c r="T1290" s="85"/>
      <c r="U1290" s="12"/>
      <c r="V1290" s="12"/>
      <c r="W1290" s="82"/>
      <c r="X1290" s="60"/>
      <c r="Y1290" s="12"/>
      <c r="Z1290" s="12"/>
      <c r="AA1290" s="11">
        <v>9</v>
      </c>
      <c r="AB1290" s="81">
        <v>24</v>
      </c>
      <c r="AC1290" s="60"/>
    </row>
    <row r="1291" spans="3:29" ht="12.75" hidden="1" outlineLevel="2">
      <c r="C1291" s="64"/>
      <c r="D1291" s="64"/>
      <c r="E1291" s="86"/>
      <c r="F1291" s="87"/>
      <c r="G1291" s="87"/>
      <c r="H1291" s="87"/>
      <c r="I1291" s="87"/>
      <c r="J1291" s="87"/>
      <c r="K1291" s="86"/>
      <c r="L1291" s="91" t="s">
        <v>507</v>
      </c>
      <c r="M1291" s="91" t="s">
        <v>230</v>
      </c>
      <c r="N1291" s="85"/>
      <c r="O1291" s="85"/>
      <c r="P1291" s="85"/>
      <c r="Q1291" s="85"/>
      <c r="R1291" s="85"/>
      <c r="S1291" s="85"/>
      <c r="T1291" s="85"/>
      <c r="U1291" s="10"/>
      <c r="V1291" s="10"/>
      <c r="W1291" s="80"/>
      <c r="X1291" s="60"/>
      <c r="Y1291" s="10"/>
      <c r="Z1291" s="10"/>
      <c r="AA1291" s="9">
        <v>1</v>
      </c>
      <c r="AB1291" s="79">
        <v>1</v>
      </c>
      <c r="AC1291" s="60"/>
    </row>
    <row r="1292" spans="3:29" ht="12.75" hidden="1" outlineLevel="2" collapsed="1">
      <c r="C1292" s="64"/>
      <c r="D1292" s="64"/>
      <c r="E1292" s="86"/>
      <c r="F1292" s="87"/>
      <c r="G1292" s="87"/>
      <c r="H1292" s="87"/>
      <c r="I1292" s="87"/>
      <c r="J1292" s="87"/>
      <c r="K1292" s="86"/>
      <c r="L1292" s="86"/>
      <c r="M1292" s="91" t="s">
        <v>284</v>
      </c>
      <c r="N1292" s="85"/>
      <c r="O1292" s="85"/>
      <c r="P1292" s="85"/>
      <c r="Q1292" s="85"/>
      <c r="R1292" s="85"/>
      <c r="S1292" s="85"/>
      <c r="T1292" s="85"/>
      <c r="U1292" s="12"/>
      <c r="V1292" s="12"/>
      <c r="W1292" s="82"/>
      <c r="X1292" s="60"/>
      <c r="Y1292" s="12"/>
      <c r="Z1292" s="12"/>
      <c r="AA1292" s="11">
        <v>1</v>
      </c>
      <c r="AB1292" s="81">
        <v>1</v>
      </c>
      <c r="AC1292" s="60"/>
    </row>
    <row r="1293" spans="3:29" ht="12.75" hidden="1" outlineLevel="2">
      <c r="C1293" s="64"/>
      <c r="D1293" s="64"/>
      <c r="E1293" s="86"/>
      <c r="F1293" s="87"/>
      <c r="G1293" s="87"/>
      <c r="H1293" s="87"/>
      <c r="I1293" s="87"/>
      <c r="J1293" s="87"/>
      <c r="K1293" s="86"/>
      <c r="L1293" s="91" t="s">
        <v>508</v>
      </c>
      <c r="M1293" s="91" t="s">
        <v>296</v>
      </c>
      <c r="N1293" s="85"/>
      <c r="O1293" s="85"/>
      <c r="P1293" s="85"/>
      <c r="Q1293" s="85"/>
      <c r="R1293" s="85"/>
      <c r="S1293" s="85"/>
      <c r="T1293" s="85"/>
      <c r="U1293" s="10"/>
      <c r="V1293" s="10"/>
      <c r="W1293" s="80"/>
      <c r="X1293" s="60"/>
      <c r="Y1293" s="10"/>
      <c r="Z1293" s="10"/>
      <c r="AA1293" s="10"/>
      <c r="AB1293" s="79">
        <v>1</v>
      </c>
      <c r="AC1293" s="60"/>
    </row>
    <row r="1294" spans="3:29" ht="12.75" hidden="1" outlineLevel="2" collapsed="1">
      <c r="C1294" s="64"/>
      <c r="D1294" s="64"/>
      <c r="E1294" s="86"/>
      <c r="F1294" s="87"/>
      <c r="G1294" s="87"/>
      <c r="H1294" s="87"/>
      <c r="I1294" s="87"/>
      <c r="J1294" s="87"/>
      <c r="K1294" s="86"/>
      <c r="L1294" s="86"/>
      <c r="M1294" s="91" t="s">
        <v>237</v>
      </c>
      <c r="N1294" s="85"/>
      <c r="O1294" s="85"/>
      <c r="P1294" s="85"/>
      <c r="Q1294" s="85"/>
      <c r="R1294" s="85"/>
      <c r="S1294" s="85"/>
      <c r="T1294" s="85"/>
      <c r="U1294" s="12"/>
      <c r="V1294" s="12"/>
      <c r="W1294" s="82"/>
      <c r="X1294" s="60"/>
      <c r="Y1294" s="12"/>
      <c r="Z1294" s="12"/>
      <c r="AA1294" s="12"/>
      <c r="AB1294" s="81">
        <v>1</v>
      </c>
      <c r="AC1294" s="60"/>
    </row>
    <row r="1295" spans="3:29" ht="12.75" hidden="1" outlineLevel="2">
      <c r="C1295" s="64"/>
      <c r="D1295" s="64"/>
      <c r="E1295" s="86"/>
      <c r="F1295" s="87"/>
      <c r="G1295" s="87"/>
      <c r="H1295" s="87"/>
      <c r="I1295" s="87"/>
      <c r="J1295" s="87"/>
      <c r="K1295" s="86"/>
      <c r="L1295" s="91" t="s">
        <v>509</v>
      </c>
      <c r="M1295" s="91" t="s">
        <v>510</v>
      </c>
      <c r="N1295" s="85"/>
      <c r="O1295" s="85"/>
      <c r="P1295" s="85"/>
      <c r="Q1295" s="85"/>
      <c r="R1295" s="85"/>
      <c r="S1295" s="85"/>
      <c r="T1295" s="85"/>
      <c r="U1295" s="10"/>
      <c r="V1295" s="10"/>
      <c r="W1295" s="80"/>
      <c r="X1295" s="60"/>
      <c r="Y1295" s="10"/>
      <c r="Z1295" s="10"/>
      <c r="AA1295" s="10"/>
      <c r="AB1295" s="79">
        <v>1</v>
      </c>
      <c r="AC1295" s="60"/>
    </row>
    <row r="1296" spans="3:29" ht="12.75" hidden="1" outlineLevel="2" collapsed="1">
      <c r="C1296" s="64"/>
      <c r="D1296" s="64"/>
      <c r="E1296" s="86"/>
      <c r="F1296" s="87"/>
      <c r="G1296" s="87"/>
      <c r="H1296" s="87"/>
      <c r="I1296" s="87"/>
      <c r="J1296" s="87"/>
      <c r="K1296" s="86"/>
      <c r="L1296" s="86"/>
      <c r="M1296" s="91" t="s">
        <v>284</v>
      </c>
      <c r="N1296" s="85"/>
      <c r="O1296" s="85"/>
      <c r="P1296" s="85"/>
      <c r="Q1296" s="85"/>
      <c r="R1296" s="85"/>
      <c r="S1296" s="85"/>
      <c r="T1296" s="85"/>
      <c r="U1296" s="12"/>
      <c r="V1296" s="12"/>
      <c r="W1296" s="82"/>
      <c r="X1296" s="60"/>
      <c r="Y1296" s="12"/>
      <c r="Z1296" s="12"/>
      <c r="AA1296" s="12"/>
      <c r="AB1296" s="81">
        <v>1</v>
      </c>
      <c r="AC1296" s="60"/>
    </row>
    <row r="1297" spans="3:29" ht="12.75" collapsed="1">
      <c r="C1297" s="64"/>
      <c r="D1297" s="64"/>
      <c r="E1297" s="86"/>
      <c r="F1297" s="87"/>
      <c r="G1297" s="87"/>
      <c r="H1297" s="87"/>
      <c r="I1297" s="87"/>
      <c r="J1297" s="87"/>
      <c r="K1297" s="91" t="s">
        <v>28</v>
      </c>
      <c r="L1297" s="91" t="s">
        <v>29</v>
      </c>
      <c r="M1297" s="85"/>
      <c r="N1297" s="85"/>
      <c r="O1297" s="85"/>
      <c r="P1297" s="85"/>
      <c r="Q1297" s="85"/>
      <c r="R1297" s="85"/>
      <c r="S1297" s="85"/>
      <c r="T1297" s="85"/>
      <c r="U1297" s="8">
        <v>30</v>
      </c>
      <c r="V1297" s="8">
        <v>29</v>
      </c>
      <c r="W1297" s="78">
        <v>28</v>
      </c>
      <c r="X1297" s="60"/>
      <c r="Y1297" s="8">
        <v>33</v>
      </c>
      <c r="Z1297" s="8">
        <v>61</v>
      </c>
      <c r="AA1297" s="8">
        <v>74</v>
      </c>
      <c r="AB1297" s="78">
        <v>81</v>
      </c>
      <c r="AC1297" s="60"/>
    </row>
    <row r="1298" spans="3:29" ht="12.75" hidden="1" outlineLevel="2">
      <c r="C1298" s="64"/>
      <c r="D1298" s="64"/>
      <c r="E1298" s="86"/>
      <c r="F1298" s="87"/>
      <c r="G1298" s="87"/>
      <c r="H1298" s="87"/>
      <c r="I1298" s="87"/>
      <c r="J1298" s="87"/>
      <c r="K1298" s="86"/>
      <c r="L1298" s="91" t="s">
        <v>379</v>
      </c>
      <c r="M1298" s="91" t="s">
        <v>380</v>
      </c>
      <c r="N1298" s="85"/>
      <c r="O1298" s="85"/>
      <c r="P1298" s="85"/>
      <c r="Q1298" s="85"/>
      <c r="R1298" s="85"/>
      <c r="S1298" s="85"/>
      <c r="T1298" s="85"/>
      <c r="U1298" s="9">
        <v>1</v>
      </c>
      <c r="V1298" s="9">
        <v>2</v>
      </c>
      <c r="W1298" s="79">
        <v>1</v>
      </c>
      <c r="X1298" s="60"/>
      <c r="Y1298" s="9">
        <v>1</v>
      </c>
      <c r="Z1298" s="9">
        <v>1</v>
      </c>
      <c r="AA1298" s="9">
        <v>1</v>
      </c>
      <c r="AB1298" s="79">
        <v>1</v>
      </c>
      <c r="AC1298" s="60"/>
    </row>
    <row r="1299" spans="3:29" ht="12.75" hidden="1" outlineLevel="2" collapsed="1">
      <c r="C1299" s="64"/>
      <c r="D1299" s="64"/>
      <c r="E1299" s="86"/>
      <c r="F1299" s="87"/>
      <c r="G1299" s="87"/>
      <c r="H1299" s="87"/>
      <c r="I1299" s="87"/>
      <c r="J1299" s="87"/>
      <c r="K1299" s="86"/>
      <c r="L1299" s="86"/>
      <c r="M1299" s="91" t="s">
        <v>388</v>
      </c>
      <c r="N1299" s="85"/>
      <c r="O1299" s="85"/>
      <c r="P1299" s="85"/>
      <c r="Q1299" s="85"/>
      <c r="R1299" s="85"/>
      <c r="S1299" s="85"/>
      <c r="T1299" s="85"/>
      <c r="U1299" s="11">
        <v>1</v>
      </c>
      <c r="V1299" s="11">
        <v>2</v>
      </c>
      <c r="W1299" s="81">
        <v>1</v>
      </c>
      <c r="X1299" s="60"/>
      <c r="Y1299" s="11">
        <v>1</v>
      </c>
      <c r="Z1299" s="11">
        <v>1</v>
      </c>
      <c r="AA1299" s="11">
        <v>1</v>
      </c>
      <c r="AB1299" s="81">
        <v>1</v>
      </c>
      <c r="AC1299" s="60"/>
    </row>
    <row r="1300" spans="3:29" ht="12.75" hidden="1" outlineLevel="2">
      <c r="C1300" s="64"/>
      <c r="D1300" s="64"/>
      <c r="E1300" s="86"/>
      <c r="F1300" s="87"/>
      <c r="G1300" s="87"/>
      <c r="H1300" s="87"/>
      <c r="I1300" s="87"/>
      <c r="J1300" s="87"/>
      <c r="K1300" s="86"/>
      <c r="L1300" s="91" t="s">
        <v>389</v>
      </c>
      <c r="M1300" s="91" t="s">
        <v>390</v>
      </c>
      <c r="N1300" s="85"/>
      <c r="O1300" s="85"/>
      <c r="P1300" s="85"/>
      <c r="Q1300" s="85"/>
      <c r="R1300" s="85"/>
      <c r="S1300" s="85"/>
      <c r="T1300" s="85"/>
      <c r="U1300" s="9">
        <v>1</v>
      </c>
      <c r="V1300" s="10"/>
      <c r="W1300" s="80"/>
      <c r="X1300" s="60"/>
      <c r="Y1300" s="10"/>
      <c r="Z1300" s="9">
        <v>1</v>
      </c>
      <c r="AA1300" s="9">
        <v>1</v>
      </c>
      <c r="AB1300" s="79">
        <v>1</v>
      </c>
      <c r="AC1300" s="60"/>
    </row>
    <row r="1301" spans="3:29" ht="12.75" hidden="1" outlineLevel="2" collapsed="1">
      <c r="C1301" s="64"/>
      <c r="D1301" s="64"/>
      <c r="E1301" s="86"/>
      <c r="F1301" s="87"/>
      <c r="G1301" s="87"/>
      <c r="H1301" s="87"/>
      <c r="I1301" s="87"/>
      <c r="J1301" s="87"/>
      <c r="K1301" s="86"/>
      <c r="L1301" s="86"/>
      <c r="M1301" s="91" t="s">
        <v>74</v>
      </c>
      <c r="N1301" s="85"/>
      <c r="O1301" s="85"/>
      <c r="P1301" s="85"/>
      <c r="Q1301" s="85"/>
      <c r="R1301" s="85"/>
      <c r="S1301" s="85"/>
      <c r="T1301" s="85"/>
      <c r="U1301" s="11">
        <v>1</v>
      </c>
      <c r="V1301" s="12"/>
      <c r="W1301" s="82"/>
      <c r="X1301" s="60"/>
      <c r="Y1301" s="12"/>
      <c r="Z1301" s="11">
        <v>1</v>
      </c>
      <c r="AA1301" s="11">
        <v>1</v>
      </c>
      <c r="AB1301" s="81">
        <v>1</v>
      </c>
      <c r="AC1301" s="60"/>
    </row>
    <row r="1302" spans="3:29" ht="12.75" hidden="1" outlineLevel="2">
      <c r="C1302" s="64"/>
      <c r="D1302" s="64"/>
      <c r="E1302" s="86"/>
      <c r="F1302" s="87"/>
      <c r="G1302" s="87"/>
      <c r="H1302" s="87"/>
      <c r="I1302" s="87"/>
      <c r="J1302" s="87"/>
      <c r="K1302" s="86"/>
      <c r="L1302" s="91" t="s">
        <v>393</v>
      </c>
      <c r="M1302" s="91" t="s">
        <v>394</v>
      </c>
      <c r="N1302" s="85"/>
      <c r="O1302" s="85"/>
      <c r="P1302" s="85"/>
      <c r="Q1302" s="85"/>
      <c r="R1302" s="85"/>
      <c r="S1302" s="85"/>
      <c r="T1302" s="85"/>
      <c r="U1302" s="9">
        <v>1</v>
      </c>
      <c r="V1302" s="10"/>
      <c r="W1302" s="80"/>
      <c r="X1302" s="60"/>
      <c r="Y1302" s="10"/>
      <c r="Z1302" s="10"/>
      <c r="AA1302" s="10"/>
      <c r="AB1302" s="80"/>
      <c r="AC1302" s="60"/>
    </row>
    <row r="1303" spans="3:29" ht="12.75" hidden="1" outlineLevel="2" collapsed="1">
      <c r="C1303" s="64"/>
      <c r="D1303" s="64"/>
      <c r="E1303" s="86"/>
      <c r="F1303" s="87"/>
      <c r="G1303" s="87"/>
      <c r="H1303" s="87"/>
      <c r="I1303" s="87"/>
      <c r="J1303" s="87"/>
      <c r="K1303" s="86"/>
      <c r="L1303" s="86"/>
      <c r="M1303" s="91" t="s">
        <v>388</v>
      </c>
      <c r="N1303" s="85"/>
      <c r="O1303" s="85"/>
      <c r="P1303" s="85"/>
      <c r="Q1303" s="85"/>
      <c r="R1303" s="85"/>
      <c r="S1303" s="85"/>
      <c r="T1303" s="85"/>
      <c r="U1303" s="11">
        <v>1</v>
      </c>
      <c r="V1303" s="12"/>
      <c r="W1303" s="82"/>
      <c r="X1303" s="60"/>
      <c r="Y1303" s="12"/>
      <c r="Z1303" s="12"/>
      <c r="AA1303" s="12"/>
      <c r="AB1303" s="82"/>
      <c r="AC1303" s="60"/>
    </row>
    <row r="1304" spans="3:29" ht="12.75" hidden="1" outlineLevel="2">
      <c r="C1304" s="64"/>
      <c r="D1304" s="64"/>
      <c r="E1304" s="86"/>
      <c r="F1304" s="87"/>
      <c r="G1304" s="87"/>
      <c r="H1304" s="87"/>
      <c r="I1304" s="87"/>
      <c r="J1304" s="87"/>
      <c r="K1304" s="86"/>
      <c r="L1304" s="91" t="s">
        <v>500</v>
      </c>
      <c r="M1304" s="91" t="s">
        <v>45</v>
      </c>
      <c r="N1304" s="85"/>
      <c r="O1304" s="85"/>
      <c r="P1304" s="85"/>
      <c r="Q1304" s="85"/>
      <c r="R1304" s="85"/>
      <c r="S1304" s="85"/>
      <c r="T1304" s="85"/>
      <c r="U1304" s="9">
        <v>1</v>
      </c>
      <c r="V1304" s="9">
        <v>2</v>
      </c>
      <c r="W1304" s="79">
        <v>2</v>
      </c>
      <c r="X1304" s="60"/>
      <c r="Y1304" s="9">
        <v>1</v>
      </c>
      <c r="Z1304" s="9">
        <v>1</v>
      </c>
      <c r="AA1304" s="9">
        <v>2</v>
      </c>
      <c r="AB1304" s="79">
        <v>4</v>
      </c>
      <c r="AC1304" s="60"/>
    </row>
    <row r="1305" spans="3:29" ht="12.75" hidden="1" outlineLevel="2" collapsed="1">
      <c r="C1305" s="64"/>
      <c r="D1305" s="64"/>
      <c r="E1305" s="86"/>
      <c r="F1305" s="87"/>
      <c r="G1305" s="87"/>
      <c r="H1305" s="87"/>
      <c r="I1305" s="87"/>
      <c r="J1305" s="87"/>
      <c r="K1305" s="86"/>
      <c r="L1305" s="86"/>
      <c r="M1305" s="91" t="s">
        <v>50</v>
      </c>
      <c r="N1305" s="85"/>
      <c r="O1305" s="85"/>
      <c r="P1305" s="85"/>
      <c r="Q1305" s="85"/>
      <c r="R1305" s="85"/>
      <c r="S1305" s="85"/>
      <c r="T1305" s="85"/>
      <c r="U1305" s="11">
        <v>1</v>
      </c>
      <c r="V1305" s="11">
        <v>2</v>
      </c>
      <c r="W1305" s="81">
        <v>2</v>
      </c>
      <c r="X1305" s="60"/>
      <c r="Y1305" s="11">
        <v>1</v>
      </c>
      <c r="Z1305" s="11">
        <v>1</v>
      </c>
      <c r="AA1305" s="11">
        <v>2</v>
      </c>
      <c r="AB1305" s="81">
        <v>4</v>
      </c>
      <c r="AC1305" s="60"/>
    </row>
    <row r="1306" spans="3:29" ht="12.75" hidden="1" outlineLevel="2">
      <c r="C1306" s="64"/>
      <c r="D1306" s="64"/>
      <c r="E1306" s="86"/>
      <c r="F1306" s="87"/>
      <c r="G1306" s="87"/>
      <c r="H1306" s="87"/>
      <c r="I1306" s="87"/>
      <c r="J1306" s="87"/>
      <c r="K1306" s="86"/>
      <c r="L1306" s="91" t="s">
        <v>448</v>
      </c>
      <c r="M1306" s="91" t="s">
        <v>218</v>
      </c>
      <c r="N1306" s="85"/>
      <c r="O1306" s="85"/>
      <c r="P1306" s="85"/>
      <c r="Q1306" s="85"/>
      <c r="R1306" s="85"/>
      <c r="S1306" s="85"/>
      <c r="T1306" s="85"/>
      <c r="U1306" s="9">
        <v>1</v>
      </c>
      <c r="V1306" s="9">
        <v>2</v>
      </c>
      <c r="W1306" s="79">
        <v>1</v>
      </c>
      <c r="X1306" s="60"/>
      <c r="Y1306" s="9">
        <v>2</v>
      </c>
      <c r="Z1306" s="9">
        <v>3</v>
      </c>
      <c r="AA1306" s="9">
        <v>3</v>
      </c>
      <c r="AB1306" s="79">
        <v>1</v>
      </c>
      <c r="AC1306" s="60"/>
    </row>
    <row r="1307" spans="3:29" ht="12.75" hidden="1" outlineLevel="2" collapsed="1">
      <c r="C1307" s="64"/>
      <c r="D1307" s="64"/>
      <c r="E1307" s="86"/>
      <c r="F1307" s="87"/>
      <c r="G1307" s="87"/>
      <c r="H1307" s="87"/>
      <c r="I1307" s="87"/>
      <c r="J1307" s="87"/>
      <c r="K1307" s="86"/>
      <c r="L1307" s="86"/>
      <c r="M1307" s="91" t="s">
        <v>54</v>
      </c>
      <c r="N1307" s="85"/>
      <c r="O1307" s="85"/>
      <c r="P1307" s="85"/>
      <c r="Q1307" s="85"/>
      <c r="R1307" s="85"/>
      <c r="S1307" s="85"/>
      <c r="T1307" s="85"/>
      <c r="U1307" s="11">
        <v>1</v>
      </c>
      <c r="V1307" s="11">
        <v>1</v>
      </c>
      <c r="W1307" s="81">
        <v>1</v>
      </c>
      <c r="X1307" s="60"/>
      <c r="Y1307" s="12"/>
      <c r="Z1307" s="12"/>
      <c r="AA1307" s="12"/>
      <c r="AB1307" s="82"/>
      <c r="AC1307" s="60"/>
    </row>
    <row r="1308" spans="3:29" ht="12.75" hidden="1" outlineLevel="2" collapsed="1">
      <c r="C1308" s="64"/>
      <c r="D1308" s="64"/>
      <c r="E1308" s="86"/>
      <c r="F1308" s="87"/>
      <c r="G1308" s="87"/>
      <c r="H1308" s="87"/>
      <c r="I1308" s="87"/>
      <c r="J1308" s="87"/>
      <c r="K1308" s="86"/>
      <c r="L1308" s="86"/>
      <c r="M1308" s="91" t="s">
        <v>50</v>
      </c>
      <c r="N1308" s="85"/>
      <c r="O1308" s="85"/>
      <c r="P1308" s="85"/>
      <c r="Q1308" s="85"/>
      <c r="R1308" s="85"/>
      <c r="S1308" s="85"/>
      <c r="T1308" s="85"/>
      <c r="U1308" s="12"/>
      <c r="V1308" s="11">
        <v>1</v>
      </c>
      <c r="W1308" s="82"/>
      <c r="X1308" s="60"/>
      <c r="Y1308" s="11">
        <v>1</v>
      </c>
      <c r="Z1308" s="11">
        <v>1</v>
      </c>
      <c r="AA1308" s="11">
        <v>1</v>
      </c>
      <c r="AB1308" s="82"/>
      <c r="AC1308" s="60"/>
    </row>
    <row r="1309" spans="3:29" ht="12.75" hidden="1" outlineLevel="2" collapsed="1">
      <c r="C1309" s="64"/>
      <c r="D1309" s="64"/>
      <c r="E1309" s="86"/>
      <c r="F1309" s="87"/>
      <c r="G1309" s="87"/>
      <c r="H1309" s="87"/>
      <c r="I1309" s="87"/>
      <c r="J1309" s="87"/>
      <c r="K1309" s="86"/>
      <c r="L1309" s="86"/>
      <c r="M1309" s="91" t="s">
        <v>32</v>
      </c>
      <c r="N1309" s="85"/>
      <c r="O1309" s="85"/>
      <c r="P1309" s="85"/>
      <c r="Q1309" s="85"/>
      <c r="R1309" s="85"/>
      <c r="S1309" s="85"/>
      <c r="T1309" s="85"/>
      <c r="U1309" s="12"/>
      <c r="V1309" s="12"/>
      <c r="W1309" s="82"/>
      <c r="X1309" s="60"/>
      <c r="Y1309" s="11">
        <v>1</v>
      </c>
      <c r="Z1309" s="11">
        <v>2</v>
      </c>
      <c r="AA1309" s="11">
        <v>2</v>
      </c>
      <c r="AB1309" s="81">
        <v>1</v>
      </c>
      <c r="AC1309" s="60"/>
    </row>
    <row r="1310" spans="3:29" ht="12.75" hidden="1" outlineLevel="2">
      <c r="C1310" s="64"/>
      <c r="D1310" s="64"/>
      <c r="E1310" s="86"/>
      <c r="F1310" s="87"/>
      <c r="G1310" s="87"/>
      <c r="H1310" s="87"/>
      <c r="I1310" s="87"/>
      <c r="J1310" s="87"/>
      <c r="K1310" s="86"/>
      <c r="L1310" s="91" t="s">
        <v>405</v>
      </c>
      <c r="M1310" s="91" t="s">
        <v>406</v>
      </c>
      <c r="N1310" s="85"/>
      <c r="O1310" s="85"/>
      <c r="P1310" s="85"/>
      <c r="Q1310" s="85"/>
      <c r="R1310" s="85"/>
      <c r="S1310" s="85"/>
      <c r="T1310" s="85"/>
      <c r="U1310" s="9">
        <v>1</v>
      </c>
      <c r="V1310" s="9">
        <v>1</v>
      </c>
      <c r="W1310" s="80"/>
      <c r="X1310" s="60"/>
      <c r="Y1310" s="10"/>
      <c r="Z1310" s="9">
        <v>1</v>
      </c>
      <c r="AA1310" s="9">
        <v>1</v>
      </c>
      <c r="AB1310" s="79">
        <v>1</v>
      </c>
      <c r="AC1310" s="60"/>
    </row>
    <row r="1311" spans="3:29" ht="12.75" hidden="1" outlineLevel="2" collapsed="1">
      <c r="C1311" s="64"/>
      <c r="D1311" s="64"/>
      <c r="E1311" s="86"/>
      <c r="F1311" s="87"/>
      <c r="G1311" s="87"/>
      <c r="H1311" s="87"/>
      <c r="I1311" s="87"/>
      <c r="J1311" s="87"/>
      <c r="K1311" s="86"/>
      <c r="L1311" s="86"/>
      <c r="M1311" s="91" t="s">
        <v>50</v>
      </c>
      <c r="N1311" s="85"/>
      <c r="O1311" s="85"/>
      <c r="P1311" s="85"/>
      <c r="Q1311" s="85"/>
      <c r="R1311" s="85"/>
      <c r="S1311" s="85"/>
      <c r="T1311" s="85"/>
      <c r="U1311" s="11">
        <v>1</v>
      </c>
      <c r="V1311" s="11">
        <v>1</v>
      </c>
      <c r="W1311" s="82"/>
      <c r="X1311" s="60"/>
      <c r="Y1311" s="12"/>
      <c r="Z1311" s="11">
        <v>1</v>
      </c>
      <c r="AA1311" s="11">
        <v>1</v>
      </c>
      <c r="AB1311" s="81">
        <v>1</v>
      </c>
      <c r="AC1311" s="60"/>
    </row>
    <row r="1312" spans="3:29" ht="12.75" hidden="1" outlineLevel="2">
      <c r="C1312" s="64"/>
      <c r="D1312" s="64"/>
      <c r="E1312" s="86"/>
      <c r="F1312" s="87"/>
      <c r="G1312" s="87"/>
      <c r="H1312" s="87"/>
      <c r="I1312" s="87"/>
      <c r="J1312" s="87"/>
      <c r="K1312" s="86"/>
      <c r="L1312" s="91" t="s">
        <v>407</v>
      </c>
      <c r="M1312" s="91" t="s">
        <v>255</v>
      </c>
      <c r="N1312" s="85"/>
      <c r="O1312" s="85"/>
      <c r="P1312" s="85"/>
      <c r="Q1312" s="85"/>
      <c r="R1312" s="85"/>
      <c r="S1312" s="85"/>
      <c r="T1312" s="85"/>
      <c r="U1312" s="9">
        <v>1</v>
      </c>
      <c r="V1312" s="9">
        <v>1</v>
      </c>
      <c r="W1312" s="79">
        <v>1</v>
      </c>
      <c r="X1312" s="60"/>
      <c r="Y1312" s="10"/>
      <c r="Z1312" s="10"/>
      <c r="AA1312" s="10"/>
      <c r="AB1312" s="80"/>
      <c r="AC1312" s="60"/>
    </row>
    <row r="1313" spans="3:29" ht="12.75" hidden="1" outlineLevel="2" collapsed="1">
      <c r="C1313" s="64"/>
      <c r="D1313" s="64"/>
      <c r="E1313" s="86"/>
      <c r="F1313" s="87"/>
      <c r="G1313" s="87"/>
      <c r="H1313" s="87"/>
      <c r="I1313" s="87"/>
      <c r="J1313" s="87"/>
      <c r="K1313" s="86"/>
      <c r="L1313" s="86"/>
      <c r="M1313" s="91" t="s">
        <v>388</v>
      </c>
      <c r="N1313" s="85"/>
      <c r="O1313" s="85"/>
      <c r="P1313" s="85"/>
      <c r="Q1313" s="85"/>
      <c r="R1313" s="85"/>
      <c r="S1313" s="85"/>
      <c r="T1313" s="85"/>
      <c r="U1313" s="11">
        <v>1</v>
      </c>
      <c r="V1313" s="11">
        <v>1</v>
      </c>
      <c r="W1313" s="81">
        <v>1</v>
      </c>
      <c r="X1313" s="60"/>
      <c r="Y1313" s="12"/>
      <c r="Z1313" s="12"/>
      <c r="AA1313" s="12"/>
      <c r="AB1313" s="82"/>
      <c r="AC1313" s="60"/>
    </row>
    <row r="1314" spans="3:29" ht="12.75" hidden="1" outlineLevel="2">
      <c r="C1314" s="64"/>
      <c r="D1314" s="64"/>
      <c r="E1314" s="86"/>
      <c r="F1314" s="87"/>
      <c r="G1314" s="87"/>
      <c r="H1314" s="87"/>
      <c r="I1314" s="87"/>
      <c r="J1314" s="87"/>
      <c r="K1314" s="86"/>
      <c r="L1314" s="91" t="s">
        <v>408</v>
      </c>
      <c r="M1314" s="91" t="s">
        <v>409</v>
      </c>
      <c r="N1314" s="85"/>
      <c r="O1314" s="85"/>
      <c r="P1314" s="85"/>
      <c r="Q1314" s="85"/>
      <c r="R1314" s="85"/>
      <c r="S1314" s="85"/>
      <c r="T1314" s="85"/>
      <c r="U1314" s="9">
        <v>1</v>
      </c>
      <c r="V1314" s="10"/>
      <c r="W1314" s="80"/>
      <c r="X1314" s="60"/>
      <c r="Y1314" s="10"/>
      <c r="Z1314" s="10"/>
      <c r="AA1314" s="10"/>
      <c r="AB1314" s="80"/>
      <c r="AC1314" s="60"/>
    </row>
    <row r="1315" spans="3:29" ht="12.75" hidden="1" outlineLevel="2" collapsed="1">
      <c r="C1315" s="64"/>
      <c r="D1315" s="64"/>
      <c r="E1315" s="86"/>
      <c r="F1315" s="87"/>
      <c r="G1315" s="87"/>
      <c r="H1315" s="87"/>
      <c r="I1315" s="87"/>
      <c r="J1315" s="87"/>
      <c r="K1315" s="86"/>
      <c r="L1315" s="86"/>
      <c r="M1315" s="91" t="s">
        <v>32</v>
      </c>
      <c r="N1315" s="85"/>
      <c r="O1315" s="85"/>
      <c r="P1315" s="85"/>
      <c r="Q1315" s="85"/>
      <c r="R1315" s="85"/>
      <c r="S1315" s="85"/>
      <c r="T1315" s="85"/>
      <c r="U1315" s="11">
        <v>1</v>
      </c>
      <c r="V1315" s="12"/>
      <c r="W1315" s="82"/>
      <c r="X1315" s="60"/>
      <c r="Y1315" s="12"/>
      <c r="Z1315" s="12"/>
      <c r="AA1315" s="12"/>
      <c r="AB1315" s="82"/>
      <c r="AC1315" s="60"/>
    </row>
    <row r="1316" spans="3:29" ht="12.75" hidden="1" outlineLevel="2">
      <c r="C1316" s="64"/>
      <c r="D1316" s="64"/>
      <c r="E1316" s="86"/>
      <c r="F1316" s="87"/>
      <c r="G1316" s="87"/>
      <c r="H1316" s="87"/>
      <c r="I1316" s="87"/>
      <c r="J1316" s="87"/>
      <c r="K1316" s="86"/>
      <c r="L1316" s="91" t="s">
        <v>410</v>
      </c>
      <c r="M1316" s="91" t="s">
        <v>411</v>
      </c>
      <c r="N1316" s="85"/>
      <c r="O1316" s="85"/>
      <c r="P1316" s="85"/>
      <c r="Q1316" s="85"/>
      <c r="R1316" s="85"/>
      <c r="S1316" s="85"/>
      <c r="T1316" s="85"/>
      <c r="U1316" s="9">
        <v>2</v>
      </c>
      <c r="V1316" s="9">
        <v>1</v>
      </c>
      <c r="W1316" s="80"/>
      <c r="X1316" s="60"/>
      <c r="Y1316" s="10"/>
      <c r="Z1316" s="10"/>
      <c r="AA1316" s="10"/>
      <c r="AB1316" s="80"/>
      <c r="AC1316" s="60"/>
    </row>
    <row r="1317" spans="3:29" ht="12.75" hidden="1" outlineLevel="2" collapsed="1">
      <c r="C1317" s="64"/>
      <c r="D1317" s="64"/>
      <c r="E1317" s="86"/>
      <c r="F1317" s="87"/>
      <c r="G1317" s="87"/>
      <c r="H1317" s="87"/>
      <c r="I1317" s="87"/>
      <c r="J1317" s="87"/>
      <c r="K1317" s="86"/>
      <c r="L1317" s="86"/>
      <c r="M1317" s="91" t="s">
        <v>32</v>
      </c>
      <c r="N1317" s="85"/>
      <c r="O1317" s="85"/>
      <c r="P1317" s="85"/>
      <c r="Q1317" s="85"/>
      <c r="R1317" s="85"/>
      <c r="S1317" s="85"/>
      <c r="T1317" s="85"/>
      <c r="U1317" s="11">
        <v>2</v>
      </c>
      <c r="V1317" s="11">
        <v>1</v>
      </c>
      <c r="W1317" s="82"/>
      <c r="X1317" s="60"/>
      <c r="Y1317" s="12"/>
      <c r="Z1317" s="12"/>
      <c r="AA1317" s="12"/>
      <c r="AB1317" s="82"/>
      <c r="AC1317" s="60"/>
    </row>
    <row r="1318" spans="3:29" ht="12.75" hidden="1" outlineLevel="2">
      <c r="C1318" s="64"/>
      <c r="D1318" s="64"/>
      <c r="E1318" s="86"/>
      <c r="F1318" s="87"/>
      <c r="G1318" s="87"/>
      <c r="H1318" s="87"/>
      <c r="I1318" s="87"/>
      <c r="J1318" s="87"/>
      <c r="K1318" s="86"/>
      <c r="L1318" s="91" t="s">
        <v>423</v>
      </c>
      <c r="M1318" s="91" t="s">
        <v>108</v>
      </c>
      <c r="N1318" s="85"/>
      <c r="O1318" s="85"/>
      <c r="P1318" s="85"/>
      <c r="Q1318" s="85"/>
      <c r="R1318" s="85"/>
      <c r="S1318" s="85"/>
      <c r="T1318" s="85"/>
      <c r="U1318" s="9">
        <v>2</v>
      </c>
      <c r="V1318" s="9">
        <v>2</v>
      </c>
      <c r="W1318" s="79">
        <v>3</v>
      </c>
      <c r="X1318" s="60"/>
      <c r="Y1318" s="9">
        <v>3</v>
      </c>
      <c r="Z1318" s="9">
        <v>4</v>
      </c>
      <c r="AA1318" s="9">
        <v>2</v>
      </c>
      <c r="AB1318" s="80"/>
      <c r="AC1318" s="60"/>
    </row>
    <row r="1319" spans="3:29" ht="12.75" hidden="1" outlineLevel="2" collapsed="1">
      <c r="C1319" s="64"/>
      <c r="D1319" s="64"/>
      <c r="E1319" s="86"/>
      <c r="F1319" s="87"/>
      <c r="G1319" s="87"/>
      <c r="H1319" s="87"/>
      <c r="I1319" s="87"/>
      <c r="J1319" s="87"/>
      <c r="K1319" s="86"/>
      <c r="L1319" s="86"/>
      <c r="M1319" s="91" t="s">
        <v>50</v>
      </c>
      <c r="N1319" s="85"/>
      <c r="O1319" s="85"/>
      <c r="P1319" s="85"/>
      <c r="Q1319" s="85"/>
      <c r="R1319" s="85"/>
      <c r="S1319" s="85"/>
      <c r="T1319" s="85"/>
      <c r="U1319" s="11">
        <v>2</v>
      </c>
      <c r="V1319" s="11">
        <v>2</v>
      </c>
      <c r="W1319" s="81">
        <v>3</v>
      </c>
      <c r="X1319" s="60"/>
      <c r="Y1319" s="11">
        <v>3</v>
      </c>
      <c r="Z1319" s="11">
        <v>4</v>
      </c>
      <c r="AA1319" s="11">
        <v>2</v>
      </c>
      <c r="AB1319" s="82"/>
      <c r="AC1319" s="60"/>
    </row>
    <row r="1320" spans="3:29" ht="12.75" hidden="1" outlineLevel="2">
      <c r="C1320" s="64"/>
      <c r="D1320" s="64"/>
      <c r="E1320" s="86"/>
      <c r="F1320" s="87"/>
      <c r="G1320" s="87"/>
      <c r="H1320" s="87"/>
      <c r="I1320" s="87"/>
      <c r="J1320" s="87"/>
      <c r="K1320" s="86"/>
      <c r="L1320" s="91" t="s">
        <v>430</v>
      </c>
      <c r="M1320" s="91" t="s">
        <v>431</v>
      </c>
      <c r="N1320" s="85"/>
      <c r="O1320" s="85"/>
      <c r="P1320" s="85"/>
      <c r="Q1320" s="85"/>
      <c r="R1320" s="85"/>
      <c r="S1320" s="85"/>
      <c r="T1320" s="85"/>
      <c r="U1320" s="9">
        <v>3</v>
      </c>
      <c r="V1320" s="9">
        <v>3</v>
      </c>
      <c r="W1320" s="79">
        <v>3</v>
      </c>
      <c r="X1320" s="60"/>
      <c r="Y1320" s="9">
        <v>9</v>
      </c>
      <c r="Z1320" s="9">
        <v>4</v>
      </c>
      <c r="AA1320" s="9">
        <v>5</v>
      </c>
      <c r="AB1320" s="79">
        <v>4</v>
      </c>
      <c r="AC1320" s="60"/>
    </row>
    <row r="1321" spans="3:29" ht="12.75" hidden="1" outlineLevel="2" collapsed="1">
      <c r="C1321" s="64"/>
      <c r="D1321" s="64"/>
      <c r="E1321" s="86"/>
      <c r="F1321" s="87"/>
      <c r="G1321" s="87"/>
      <c r="H1321" s="87"/>
      <c r="I1321" s="87"/>
      <c r="J1321" s="87"/>
      <c r="K1321" s="86"/>
      <c r="L1321" s="86"/>
      <c r="M1321" s="91" t="s">
        <v>74</v>
      </c>
      <c r="N1321" s="85"/>
      <c r="O1321" s="85"/>
      <c r="P1321" s="85"/>
      <c r="Q1321" s="85"/>
      <c r="R1321" s="85"/>
      <c r="S1321" s="85"/>
      <c r="T1321" s="85"/>
      <c r="U1321" s="11">
        <v>3</v>
      </c>
      <c r="V1321" s="11">
        <v>3</v>
      </c>
      <c r="W1321" s="81">
        <v>3</v>
      </c>
      <c r="X1321" s="60"/>
      <c r="Y1321" s="11">
        <v>9</v>
      </c>
      <c r="Z1321" s="11">
        <v>4</v>
      </c>
      <c r="AA1321" s="11">
        <v>5</v>
      </c>
      <c r="AB1321" s="81">
        <v>4</v>
      </c>
      <c r="AC1321" s="60"/>
    </row>
    <row r="1322" spans="3:29" ht="12.75" hidden="1" outlineLevel="2">
      <c r="C1322" s="64"/>
      <c r="D1322" s="64"/>
      <c r="E1322" s="86"/>
      <c r="F1322" s="87"/>
      <c r="G1322" s="87"/>
      <c r="H1322" s="87"/>
      <c r="I1322" s="87"/>
      <c r="J1322" s="87"/>
      <c r="K1322" s="86"/>
      <c r="L1322" s="91" t="s">
        <v>432</v>
      </c>
      <c r="M1322" s="91" t="s">
        <v>116</v>
      </c>
      <c r="N1322" s="85"/>
      <c r="O1322" s="85"/>
      <c r="P1322" s="85"/>
      <c r="Q1322" s="85"/>
      <c r="R1322" s="85"/>
      <c r="S1322" s="85"/>
      <c r="T1322" s="85"/>
      <c r="U1322" s="9">
        <v>1</v>
      </c>
      <c r="V1322" s="10"/>
      <c r="W1322" s="80"/>
      <c r="X1322" s="60"/>
      <c r="Y1322" s="10"/>
      <c r="Z1322" s="10"/>
      <c r="AA1322" s="10"/>
      <c r="AB1322" s="80"/>
      <c r="AC1322" s="60"/>
    </row>
    <row r="1323" spans="3:29" ht="12.75" hidden="1" outlineLevel="2" collapsed="1">
      <c r="C1323" s="64"/>
      <c r="D1323" s="64"/>
      <c r="E1323" s="86"/>
      <c r="F1323" s="87"/>
      <c r="G1323" s="87"/>
      <c r="H1323" s="87"/>
      <c r="I1323" s="87"/>
      <c r="J1323" s="87"/>
      <c r="K1323" s="86"/>
      <c r="L1323" s="86"/>
      <c r="M1323" s="91" t="s">
        <v>54</v>
      </c>
      <c r="N1323" s="85"/>
      <c r="O1323" s="85"/>
      <c r="P1323" s="85"/>
      <c r="Q1323" s="85"/>
      <c r="R1323" s="85"/>
      <c r="S1323" s="85"/>
      <c r="T1323" s="85"/>
      <c r="U1323" s="11">
        <v>1</v>
      </c>
      <c r="V1323" s="12"/>
      <c r="W1323" s="82"/>
      <c r="X1323" s="60"/>
      <c r="Y1323" s="12"/>
      <c r="Z1323" s="12"/>
      <c r="AA1323" s="12"/>
      <c r="AB1323" s="82"/>
      <c r="AC1323" s="60"/>
    </row>
    <row r="1324" spans="3:29" ht="12.75" hidden="1" outlineLevel="2">
      <c r="C1324" s="64"/>
      <c r="D1324" s="64"/>
      <c r="E1324" s="86"/>
      <c r="F1324" s="87"/>
      <c r="G1324" s="87"/>
      <c r="H1324" s="87"/>
      <c r="I1324" s="87"/>
      <c r="J1324" s="87"/>
      <c r="K1324" s="86"/>
      <c r="L1324" s="91" t="s">
        <v>439</v>
      </c>
      <c r="M1324" s="91" t="s">
        <v>102</v>
      </c>
      <c r="N1324" s="85"/>
      <c r="O1324" s="85"/>
      <c r="P1324" s="85"/>
      <c r="Q1324" s="85"/>
      <c r="R1324" s="85"/>
      <c r="S1324" s="85"/>
      <c r="T1324" s="85"/>
      <c r="U1324" s="9">
        <v>2</v>
      </c>
      <c r="V1324" s="9">
        <v>2</v>
      </c>
      <c r="W1324" s="79">
        <v>1</v>
      </c>
      <c r="X1324" s="60"/>
      <c r="Y1324" s="9">
        <v>2</v>
      </c>
      <c r="Z1324" s="9">
        <v>1</v>
      </c>
      <c r="AA1324" s="9">
        <v>1</v>
      </c>
      <c r="AB1324" s="79">
        <v>1</v>
      </c>
      <c r="AC1324" s="60"/>
    </row>
    <row r="1325" spans="3:29" ht="12.75" hidden="1" outlineLevel="2" collapsed="1">
      <c r="C1325" s="64"/>
      <c r="D1325" s="64"/>
      <c r="E1325" s="86"/>
      <c r="F1325" s="87"/>
      <c r="G1325" s="87"/>
      <c r="H1325" s="87"/>
      <c r="I1325" s="87"/>
      <c r="J1325" s="87"/>
      <c r="K1325" s="86"/>
      <c r="L1325" s="86"/>
      <c r="M1325" s="91" t="s">
        <v>53</v>
      </c>
      <c r="N1325" s="85"/>
      <c r="O1325" s="85"/>
      <c r="P1325" s="85"/>
      <c r="Q1325" s="85"/>
      <c r="R1325" s="85"/>
      <c r="S1325" s="85"/>
      <c r="T1325" s="85"/>
      <c r="U1325" s="11">
        <v>2</v>
      </c>
      <c r="V1325" s="11">
        <v>2</v>
      </c>
      <c r="W1325" s="81">
        <v>1</v>
      </c>
      <c r="X1325" s="60"/>
      <c r="Y1325" s="11">
        <v>2</v>
      </c>
      <c r="Z1325" s="11">
        <v>1</v>
      </c>
      <c r="AA1325" s="11">
        <v>1</v>
      </c>
      <c r="AB1325" s="81">
        <v>1</v>
      </c>
      <c r="AC1325" s="60"/>
    </row>
    <row r="1326" spans="3:29" ht="12.75" hidden="1" outlineLevel="2">
      <c r="C1326" s="64"/>
      <c r="D1326" s="64"/>
      <c r="E1326" s="86"/>
      <c r="F1326" s="87"/>
      <c r="G1326" s="87"/>
      <c r="H1326" s="87"/>
      <c r="I1326" s="87"/>
      <c r="J1326" s="87"/>
      <c r="K1326" s="86"/>
      <c r="L1326" s="91" t="s">
        <v>440</v>
      </c>
      <c r="M1326" s="91" t="s">
        <v>128</v>
      </c>
      <c r="N1326" s="85"/>
      <c r="O1326" s="85"/>
      <c r="P1326" s="85"/>
      <c r="Q1326" s="85"/>
      <c r="R1326" s="85"/>
      <c r="S1326" s="85"/>
      <c r="T1326" s="85"/>
      <c r="U1326" s="9">
        <v>1</v>
      </c>
      <c r="V1326" s="9">
        <v>1</v>
      </c>
      <c r="W1326" s="80"/>
      <c r="X1326" s="60"/>
      <c r="Y1326" s="10"/>
      <c r="Z1326" s="10"/>
      <c r="AA1326" s="10"/>
      <c r="AB1326" s="80"/>
      <c r="AC1326" s="60"/>
    </row>
    <row r="1327" spans="3:29" ht="12.75" hidden="1" outlineLevel="2" collapsed="1">
      <c r="C1327" s="64"/>
      <c r="D1327" s="64"/>
      <c r="E1327" s="86"/>
      <c r="F1327" s="87"/>
      <c r="G1327" s="87"/>
      <c r="H1327" s="87"/>
      <c r="I1327" s="87"/>
      <c r="J1327" s="87"/>
      <c r="K1327" s="86"/>
      <c r="L1327" s="86"/>
      <c r="M1327" s="91" t="s">
        <v>37</v>
      </c>
      <c r="N1327" s="85"/>
      <c r="O1327" s="85"/>
      <c r="P1327" s="85"/>
      <c r="Q1327" s="85"/>
      <c r="R1327" s="85"/>
      <c r="S1327" s="85"/>
      <c r="T1327" s="85"/>
      <c r="U1327" s="11">
        <v>1</v>
      </c>
      <c r="V1327" s="11">
        <v>1</v>
      </c>
      <c r="W1327" s="82"/>
      <c r="X1327" s="60"/>
      <c r="Y1327" s="12"/>
      <c r="Z1327" s="12"/>
      <c r="AA1327" s="12"/>
      <c r="AB1327" s="82"/>
      <c r="AC1327" s="60"/>
    </row>
    <row r="1328" spans="3:29" ht="12.75" hidden="1" outlineLevel="2">
      <c r="C1328" s="64"/>
      <c r="D1328" s="64"/>
      <c r="E1328" s="86"/>
      <c r="F1328" s="87"/>
      <c r="G1328" s="87"/>
      <c r="H1328" s="87"/>
      <c r="I1328" s="87"/>
      <c r="J1328" s="87"/>
      <c r="K1328" s="86"/>
      <c r="L1328" s="91" t="s">
        <v>494</v>
      </c>
      <c r="M1328" s="91" t="s">
        <v>495</v>
      </c>
      <c r="N1328" s="85"/>
      <c r="O1328" s="85"/>
      <c r="P1328" s="85"/>
      <c r="Q1328" s="85"/>
      <c r="R1328" s="85"/>
      <c r="S1328" s="85"/>
      <c r="T1328" s="85"/>
      <c r="U1328" s="9">
        <v>2</v>
      </c>
      <c r="V1328" s="9">
        <v>2</v>
      </c>
      <c r="W1328" s="79">
        <v>2</v>
      </c>
      <c r="X1328" s="60"/>
      <c r="Y1328" s="9">
        <v>1</v>
      </c>
      <c r="Z1328" s="9">
        <v>1</v>
      </c>
      <c r="AA1328" s="9">
        <v>1</v>
      </c>
      <c r="AB1328" s="79">
        <v>1</v>
      </c>
      <c r="AC1328" s="60"/>
    </row>
    <row r="1329" spans="3:29" ht="12.75" hidden="1" outlineLevel="2" collapsed="1">
      <c r="C1329" s="64"/>
      <c r="D1329" s="64"/>
      <c r="E1329" s="86"/>
      <c r="F1329" s="87"/>
      <c r="G1329" s="87"/>
      <c r="H1329" s="87"/>
      <c r="I1329" s="87"/>
      <c r="J1329" s="87"/>
      <c r="K1329" s="86"/>
      <c r="L1329" s="86"/>
      <c r="M1329" s="91" t="s">
        <v>37</v>
      </c>
      <c r="N1329" s="85"/>
      <c r="O1329" s="85"/>
      <c r="P1329" s="85"/>
      <c r="Q1329" s="85"/>
      <c r="R1329" s="85"/>
      <c r="S1329" s="85"/>
      <c r="T1329" s="85"/>
      <c r="U1329" s="11">
        <v>2</v>
      </c>
      <c r="V1329" s="11">
        <v>2</v>
      </c>
      <c r="W1329" s="81">
        <v>2</v>
      </c>
      <c r="X1329" s="60"/>
      <c r="Y1329" s="11">
        <v>1</v>
      </c>
      <c r="Z1329" s="11">
        <v>1</v>
      </c>
      <c r="AA1329" s="11">
        <v>1</v>
      </c>
      <c r="AB1329" s="81">
        <v>1</v>
      </c>
      <c r="AC1329" s="60"/>
    </row>
    <row r="1330" spans="3:29" ht="12.75" hidden="1" outlineLevel="2">
      <c r="C1330" s="64"/>
      <c r="D1330" s="64"/>
      <c r="E1330" s="86"/>
      <c r="F1330" s="87"/>
      <c r="G1330" s="87"/>
      <c r="H1330" s="87"/>
      <c r="I1330" s="87"/>
      <c r="J1330" s="87"/>
      <c r="K1330" s="86"/>
      <c r="L1330" s="91" t="s">
        <v>492</v>
      </c>
      <c r="M1330" s="91" t="s">
        <v>493</v>
      </c>
      <c r="N1330" s="85"/>
      <c r="O1330" s="85"/>
      <c r="P1330" s="85"/>
      <c r="Q1330" s="85"/>
      <c r="R1330" s="85"/>
      <c r="S1330" s="85"/>
      <c r="T1330" s="85"/>
      <c r="U1330" s="9">
        <v>2</v>
      </c>
      <c r="V1330" s="9">
        <v>2</v>
      </c>
      <c r="W1330" s="79">
        <v>4</v>
      </c>
      <c r="X1330" s="60"/>
      <c r="Y1330" s="9">
        <v>3</v>
      </c>
      <c r="Z1330" s="9">
        <v>3</v>
      </c>
      <c r="AA1330" s="9">
        <v>2</v>
      </c>
      <c r="AB1330" s="79">
        <v>2</v>
      </c>
      <c r="AC1330" s="60"/>
    </row>
    <row r="1331" spans="3:29" ht="12.75" hidden="1" outlineLevel="2" collapsed="1">
      <c r="C1331" s="64"/>
      <c r="D1331" s="64"/>
      <c r="E1331" s="86"/>
      <c r="F1331" s="87"/>
      <c r="G1331" s="87"/>
      <c r="H1331" s="87"/>
      <c r="I1331" s="87"/>
      <c r="J1331" s="87"/>
      <c r="K1331" s="86"/>
      <c r="L1331" s="86"/>
      <c r="M1331" s="91" t="s">
        <v>388</v>
      </c>
      <c r="N1331" s="85"/>
      <c r="O1331" s="85"/>
      <c r="P1331" s="85"/>
      <c r="Q1331" s="85"/>
      <c r="R1331" s="85"/>
      <c r="S1331" s="85"/>
      <c r="T1331" s="85"/>
      <c r="U1331" s="11">
        <v>2</v>
      </c>
      <c r="V1331" s="11">
        <v>2</v>
      </c>
      <c r="W1331" s="81">
        <v>4</v>
      </c>
      <c r="X1331" s="60"/>
      <c r="Y1331" s="11">
        <v>3</v>
      </c>
      <c r="Z1331" s="11">
        <v>3</v>
      </c>
      <c r="AA1331" s="11">
        <v>2</v>
      </c>
      <c r="AB1331" s="81">
        <v>2</v>
      </c>
      <c r="AC1331" s="60"/>
    </row>
    <row r="1332" spans="3:29" ht="12.75" hidden="1" outlineLevel="2">
      <c r="C1332" s="64"/>
      <c r="D1332" s="64"/>
      <c r="E1332" s="86"/>
      <c r="F1332" s="87"/>
      <c r="G1332" s="87"/>
      <c r="H1332" s="87"/>
      <c r="I1332" s="87"/>
      <c r="J1332" s="87"/>
      <c r="K1332" s="86"/>
      <c r="L1332" s="91" t="s">
        <v>511</v>
      </c>
      <c r="M1332" s="91" t="s">
        <v>512</v>
      </c>
      <c r="N1332" s="85"/>
      <c r="O1332" s="85"/>
      <c r="P1332" s="85"/>
      <c r="Q1332" s="85"/>
      <c r="R1332" s="85"/>
      <c r="S1332" s="85"/>
      <c r="T1332" s="85"/>
      <c r="U1332" s="9">
        <v>3</v>
      </c>
      <c r="V1332" s="9">
        <v>1</v>
      </c>
      <c r="W1332" s="80"/>
      <c r="X1332" s="60"/>
      <c r="Y1332" s="10"/>
      <c r="Z1332" s="9">
        <v>1</v>
      </c>
      <c r="AA1332" s="9">
        <v>1</v>
      </c>
      <c r="AB1332" s="79">
        <v>1</v>
      </c>
      <c r="AC1332" s="60"/>
    </row>
    <row r="1333" spans="3:29" ht="12.75" hidden="1" outlineLevel="2" collapsed="1">
      <c r="C1333" s="64"/>
      <c r="D1333" s="64"/>
      <c r="E1333" s="86"/>
      <c r="F1333" s="87"/>
      <c r="G1333" s="87"/>
      <c r="H1333" s="87"/>
      <c r="I1333" s="87"/>
      <c r="J1333" s="87"/>
      <c r="K1333" s="86"/>
      <c r="L1333" s="86"/>
      <c r="M1333" s="91" t="s">
        <v>414</v>
      </c>
      <c r="N1333" s="85"/>
      <c r="O1333" s="85"/>
      <c r="P1333" s="85"/>
      <c r="Q1333" s="85"/>
      <c r="R1333" s="85"/>
      <c r="S1333" s="85"/>
      <c r="T1333" s="85"/>
      <c r="U1333" s="11">
        <v>3</v>
      </c>
      <c r="V1333" s="11">
        <v>1</v>
      </c>
      <c r="W1333" s="82"/>
      <c r="X1333" s="60"/>
      <c r="Y1333" s="12"/>
      <c r="Z1333" s="12"/>
      <c r="AA1333" s="12"/>
      <c r="AB1333" s="82"/>
      <c r="AC1333" s="60"/>
    </row>
    <row r="1334" spans="3:29" ht="12.75" hidden="1" outlineLevel="2" collapsed="1">
      <c r="C1334" s="64"/>
      <c r="D1334" s="64"/>
      <c r="E1334" s="86"/>
      <c r="F1334" s="87"/>
      <c r="G1334" s="87"/>
      <c r="H1334" s="87"/>
      <c r="I1334" s="87"/>
      <c r="J1334" s="87"/>
      <c r="K1334" s="86"/>
      <c r="L1334" s="86"/>
      <c r="M1334" s="91" t="s">
        <v>53</v>
      </c>
      <c r="N1334" s="85"/>
      <c r="O1334" s="85"/>
      <c r="P1334" s="85"/>
      <c r="Q1334" s="85"/>
      <c r="R1334" s="85"/>
      <c r="S1334" s="85"/>
      <c r="T1334" s="85"/>
      <c r="U1334" s="12"/>
      <c r="V1334" s="12"/>
      <c r="W1334" s="82"/>
      <c r="X1334" s="60"/>
      <c r="Y1334" s="12"/>
      <c r="Z1334" s="11">
        <v>1</v>
      </c>
      <c r="AA1334" s="11">
        <v>1</v>
      </c>
      <c r="AB1334" s="81">
        <v>1</v>
      </c>
      <c r="AC1334" s="60"/>
    </row>
    <row r="1335" spans="3:29" ht="12.75" hidden="1" outlineLevel="2">
      <c r="C1335" s="64"/>
      <c r="D1335" s="64"/>
      <c r="E1335" s="86"/>
      <c r="F1335" s="87"/>
      <c r="G1335" s="87"/>
      <c r="H1335" s="87"/>
      <c r="I1335" s="87"/>
      <c r="J1335" s="87"/>
      <c r="K1335" s="86"/>
      <c r="L1335" s="91" t="s">
        <v>458</v>
      </c>
      <c r="M1335" s="91" t="s">
        <v>214</v>
      </c>
      <c r="N1335" s="85"/>
      <c r="O1335" s="85"/>
      <c r="P1335" s="85"/>
      <c r="Q1335" s="85"/>
      <c r="R1335" s="85"/>
      <c r="S1335" s="85"/>
      <c r="T1335" s="85"/>
      <c r="U1335" s="9">
        <v>1</v>
      </c>
      <c r="V1335" s="10"/>
      <c r="W1335" s="80"/>
      <c r="X1335" s="60"/>
      <c r="Y1335" s="10"/>
      <c r="Z1335" s="9">
        <v>1</v>
      </c>
      <c r="AA1335" s="9">
        <v>1</v>
      </c>
      <c r="AB1335" s="79">
        <v>1</v>
      </c>
      <c r="AC1335" s="60"/>
    </row>
    <row r="1336" spans="3:29" ht="12.75" hidden="1" outlineLevel="2" collapsed="1">
      <c r="C1336" s="64"/>
      <c r="D1336" s="64"/>
      <c r="E1336" s="86"/>
      <c r="F1336" s="87"/>
      <c r="G1336" s="87"/>
      <c r="H1336" s="87"/>
      <c r="I1336" s="87"/>
      <c r="J1336" s="87"/>
      <c r="K1336" s="86"/>
      <c r="L1336" s="86"/>
      <c r="M1336" s="91" t="s">
        <v>74</v>
      </c>
      <c r="N1336" s="85"/>
      <c r="O1336" s="85"/>
      <c r="P1336" s="85"/>
      <c r="Q1336" s="85"/>
      <c r="R1336" s="85"/>
      <c r="S1336" s="85"/>
      <c r="T1336" s="85"/>
      <c r="U1336" s="11">
        <v>1</v>
      </c>
      <c r="V1336" s="12"/>
      <c r="W1336" s="82"/>
      <c r="X1336" s="60"/>
      <c r="Y1336" s="12"/>
      <c r="Z1336" s="11">
        <v>1</v>
      </c>
      <c r="AA1336" s="11">
        <v>1</v>
      </c>
      <c r="AB1336" s="81">
        <v>1</v>
      </c>
      <c r="AC1336" s="60"/>
    </row>
    <row r="1337" spans="3:29" ht="12.75" hidden="1" outlineLevel="2">
      <c r="C1337" s="64"/>
      <c r="D1337" s="64"/>
      <c r="E1337" s="86"/>
      <c r="F1337" s="87"/>
      <c r="G1337" s="87"/>
      <c r="H1337" s="87"/>
      <c r="I1337" s="87"/>
      <c r="J1337" s="87"/>
      <c r="K1337" s="86"/>
      <c r="L1337" s="91" t="s">
        <v>459</v>
      </c>
      <c r="M1337" s="91" t="s">
        <v>164</v>
      </c>
      <c r="N1337" s="85"/>
      <c r="O1337" s="85"/>
      <c r="P1337" s="85"/>
      <c r="Q1337" s="85"/>
      <c r="R1337" s="85"/>
      <c r="S1337" s="85"/>
      <c r="T1337" s="85"/>
      <c r="U1337" s="9">
        <v>1</v>
      </c>
      <c r="V1337" s="9">
        <v>2</v>
      </c>
      <c r="W1337" s="79">
        <v>1</v>
      </c>
      <c r="X1337" s="60"/>
      <c r="Y1337" s="10"/>
      <c r="Z1337" s="9">
        <v>1</v>
      </c>
      <c r="AA1337" s="9">
        <v>1</v>
      </c>
      <c r="AB1337" s="79">
        <v>1</v>
      </c>
      <c r="AC1337" s="60"/>
    </row>
    <row r="1338" spans="3:29" ht="12.75" hidden="1" outlineLevel="2" collapsed="1">
      <c r="C1338" s="64"/>
      <c r="D1338" s="64"/>
      <c r="E1338" s="86"/>
      <c r="F1338" s="87"/>
      <c r="G1338" s="87"/>
      <c r="H1338" s="87"/>
      <c r="I1338" s="87"/>
      <c r="J1338" s="87"/>
      <c r="K1338" s="86"/>
      <c r="L1338" s="86"/>
      <c r="M1338" s="91" t="s">
        <v>74</v>
      </c>
      <c r="N1338" s="85"/>
      <c r="O1338" s="85"/>
      <c r="P1338" s="85"/>
      <c r="Q1338" s="85"/>
      <c r="R1338" s="85"/>
      <c r="S1338" s="85"/>
      <c r="T1338" s="85"/>
      <c r="U1338" s="11">
        <v>1</v>
      </c>
      <c r="V1338" s="11">
        <v>2</v>
      </c>
      <c r="W1338" s="81">
        <v>1</v>
      </c>
      <c r="X1338" s="60"/>
      <c r="Y1338" s="12"/>
      <c r="Z1338" s="11">
        <v>1</v>
      </c>
      <c r="AA1338" s="11">
        <v>1</v>
      </c>
      <c r="AB1338" s="81">
        <v>1</v>
      </c>
      <c r="AC1338" s="60"/>
    </row>
    <row r="1339" spans="3:29" ht="12.75" hidden="1" outlineLevel="2">
      <c r="C1339" s="64"/>
      <c r="D1339" s="64"/>
      <c r="E1339" s="86"/>
      <c r="F1339" s="87"/>
      <c r="G1339" s="87"/>
      <c r="H1339" s="87"/>
      <c r="I1339" s="87"/>
      <c r="J1339" s="87"/>
      <c r="K1339" s="86"/>
      <c r="L1339" s="91" t="s">
        <v>460</v>
      </c>
      <c r="M1339" s="91" t="s">
        <v>166</v>
      </c>
      <c r="N1339" s="85"/>
      <c r="O1339" s="85"/>
      <c r="P1339" s="85"/>
      <c r="Q1339" s="85"/>
      <c r="R1339" s="85"/>
      <c r="S1339" s="85"/>
      <c r="T1339" s="85"/>
      <c r="U1339" s="9">
        <v>1</v>
      </c>
      <c r="V1339" s="9">
        <v>1</v>
      </c>
      <c r="W1339" s="79">
        <v>1</v>
      </c>
      <c r="X1339" s="60"/>
      <c r="Y1339" s="9">
        <v>1</v>
      </c>
      <c r="Z1339" s="10"/>
      <c r="AA1339" s="10"/>
      <c r="AB1339" s="80"/>
      <c r="AC1339" s="60"/>
    </row>
    <row r="1340" spans="3:29" ht="12.75" hidden="1" outlineLevel="2" collapsed="1">
      <c r="C1340" s="64"/>
      <c r="D1340" s="64"/>
      <c r="E1340" s="86"/>
      <c r="F1340" s="87"/>
      <c r="G1340" s="87"/>
      <c r="H1340" s="87"/>
      <c r="I1340" s="87"/>
      <c r="J1340" s="87"/>
      <c r="K1340" s="86"/>
      <c r="L1340" s="86"/>
      <c r="M1340" s="91" t="s">
        <v>53</v>
      </c>
      <c r="N1340" s="85"/>
      <c r="O1340" s="85"/>
      <c r="P1340" s="85"/>
      <c r="Q1340" s="85"/>
      <c r="R1340" s="85"/>
      <c r="S1340" s="85"/>
      <c r="T1340" s="85"/>
      <c r="U1340" s="11">
        <v>1</v>
      </c>
      <c r="V1340" s="11">
        <v>1</v>
      </c>
      <c r="W1340" s="81">
        <v>1</v>
      </c>
      <c r="X1340" s="60"/>
      <c r="Y1340" s="11">
        <v>1</v>
      </c>
      <c r="Z1340" s="12"/>
      <c r="AA1340" s="12"/>
      <c r="AB1340" s="82"/>
      <c r="AC1340" s="60"/>
    </row>
    <row r="1341" spans="3:29" ht="12.75" hidden="1" outlineLevel="2">
      <c r="C1341" s="64"/>
      <c r="D1341" s="64"/>
      <c r="E1341" s="86"/>
      <c r="F1341" s="87"/>
      <c r="G1341" s="87"/>
      <c r="H1341" s="87"/>
      <c r="I1341" s="87"/>
      <c r="J1341" s="87"/>
      <c r="K1341" s="86"/>
      <c r="L1341" s="91" t="s">
        <v>464</v>
      </c>
      <c r="M1341" s="91" t="s">
        <v>465</v>
      </c>
      <c r="N1341" s="85"/>
      <c r="O1341" s="85"/>
      <c r="P1341" s="85"/>
      <c r="Q1341" s="85"/>
      <c r="R1341" s="85"/>
      <c r="S1341" s="85"/>
      <c r="T1341" s="85"/>
      <c r="U1341" s="9">
        <v>1</v>
      </c>
      <c r="V1341" s="10"/>
      <c r="W1341" s="79">
        <v>2</v>
      </c>
      <c r="X1341" s="60"/>
      <c r="Y1341" s="9">
        <v>2</v>
      </c>
      <c r="Z1341" s="9">
        <v>2</v>
      </c>
      <c r="AA1341" s="9">
        <v>1</v>
      </c>
      <c r="AB1341" s="79">
        <v>1</v>
      </c>
      <c r="AC1341" s="60"/>
    </row>
    <row r="1342" spans="3:29" ht="12.75" hidden="1" outlineLevel="2" collapsed="1">
      <c r="C1342" s="64"/>
      <c r="D1342" s="64"/>
      <c r="E1342" s="86"/>
      <c r="F1342" s="87"/>
      <c r="G1342" s="87"/>
      <c r="H1342" s="87"/>
      <c r="I1342" s="87"/>
      <c r="J1342" s="87"/>
      <c r="K1342" s="86"/>
      <c r="L1342" s="86"/>
      <c r="M1342" s="91" t="s">
        <v>74</v>
      </c>
      <c r="N1342" s="85"/>
      <c r="O1342" s="85"/>
      <c r="P1342" s="85"/>
      <c r="Q1342" s="85"/>
      <c r="R1342" s="85"/>
      <c r="S1342" s="85"/>
      <c r="T1342" s="85"/>
      <c r="U1342" s="11">
        <v>1</v>
      </c>
      <c r="V1342" s="12"/>
      <c r="W1342" s="81">
        <v>2</v>
      </c>
      <c r="X1342" s="60"/>
      <c r="Y1342" s="11">
        <v>2</v>
      </c>
      <c r="Z1342" s="11">
        <v>2</v>
      </c>
      <c r="AA1342" s="11">
        <v>1</v>
      </c>
      <c r="AB1342" s="81">
        <v>1</v>
      </c>
      <c r="AC1342" s="60"/>
    </row>
    <row r="1343" spans="3:29" ht="12.75" hidden="1" outlineLevel="2">
      <c r="C1343" s="64"/>
      <c r="D1343" s="64"/>
      <c r="E1343" s="86"/>
      <c r="F1343" s="87"/>
      <c r="G1343" s="87"/>
      <c r="H1343" s="87"/>
      <c r="I1343" s="87"/>
      <c r="J1343" s="87"/>
      <c r="K1343" s="86"/>
      <c r="L1343" s="91" t="s">
        <v>416</v>
      </c>
      <c r="M1343" s="91" t="s">
        <v>417</v>
      </c>
      <c r="N1343" s="85"/>
      <c r="O1343" s="85"/>
      <c r="P1343" s="85"/>
      <c r="Q1343" s="85"/>
      <c r="R1343" s="85"/>
      <c r="S1343" s="85"/>
      <c r="T1343" s="85"/>
      <c r="U1343" s="10"/>
      <c r="V1343" s="9">
        <v>1</v>
      </c>
      <c r="W1343" s="79">
        <v>1</v>
      </c>
      <c r="X1343" s="60"/>
      <c r="Y1343" s="10"/>
      <c r="Z1343" s="9">
        <v>1</v>
      </c>
      <c r="AA1343" s="10"/>
      <c r="AB1343" s="79">
        <v>1</v>
      </c>
      <c r="AC1343" s="60"/>
    </row>
    <row r="1344" spans="3:29" ht="12.75" hidden="1" outlineLevel="2" collapsed="1">
      <c r="C1344" s="64"/>
      <c r="D1344" s="64"/>
      <c r="E1344" s="86"/>
      <c r="F1344" s="87"/>
      <c r="G1344" s="87"/>
      <c r="H1344" s="87"/>
      <c r="I1344" s="87"/>
      <c r="J1344" s="87"/>
      <c r="K1344" s="86"/>
      <c r="L1344" s="86"/>
      <c r="M1344" s="91" t="s">
        <v>388</v>
      </c>
      <c r="N1344" s="85"/>
      <c r="O1344" s="85"/>
      <c r="P1344" s="85"/>
      <c r="Q1344" s="85"/>
      <c r="R1344" s="85"/>
      <c r="S1344" s="85"/>
      <c r="T1344" s="85"/>
      <c r="U1344" s="12"/>
      <c r="V1344" s="11">
        <v>1</v>
      </c>
      <c r="W1344" s="81">
        <v>1</v>
      </c>
      <c r="X1344" s="60"/>
      <c r="Y1344" s="12"/>
      <c r="Z1344" s="11">
        <v>1</v>
      </c>
      <c r="AA1344" s="12"/>
      <c r="AB1344" s="81">
        <v>1</v>
      </c>
      <c r="AC1344" s="60"/>
    </row>
    <row r="1345" spans="3:29" ht="12.75" hidden="1" outlineLevel="2">
      <c r="C1345" s="64"/>
      <c r="D1345" s="64"/>
      <c r="E1345" s="86"/>
      <c r="F1345" s="87"/>
      <c r="G1345" s="87"/>
      <c r="H1345" s="87"/>
      <c r="I1345" s="87"/>
      <c r="J1345" s="87"/>
      <c r="K1345" s="86"/>
      <c r="L1345" s="91" t="s">
        <v>426</v>
      </c>
      <c r="M1345" s="91" t="s">
        <v>110</v>
      </c>
      <c r="N1345" s="85"/>
      <c r="O1345" s="85"/>
      <c r="P1345" s="85"/>
      <c r="Q1345" s="85"/>
      <c r="R1345" s="85"/>
      <c r="S1345" s="85"/>
      <c r="T1345" s="85"/>
      <c r="U1345" s="10"/>
      <c r="V1345" s="9">
        <v>1</v>
      </c>
      <c r="W1345" s="79">
        <v>1</v>
      </c>
      <c r="X1345" s="60"/>
      <c r="Y1345" s="9">
        <v>1</v>
      </c>
      <c r="Z1345" s="9">
        <v>1</v>
      </c>
      <c r="AA1345" s="9">
        <v>1</v>
      </c>
      <c r="AB1345" s="80"/>
      <c r="AC1345" s="60"/>
    </row>
    <row r="1346" spans="3:29" ht="12.75" hidden="1" outlineLevel="2" collapsed="1">
      <c r="C1346" s="64"/>
      <c r="D1346" s="64"/>
      <c r="E1346" s="86"/>
      <c r="F1346" s="87"/>
      <c r="G1346" s="87"/>
      <c r="H1346" s="87"/>
      <c r="I1346" s="87"/>
      <c r="J1346" s="87"/>
      <c r="K1346" s="86"/>
      <c r="L1346" s="86"/>
      <c r="M1346" s="91" t="s">
        <v>53</v>
      </c>
      <c r="N1346" s="85"/>
      <c r="O1346" s="85"/>
      <c r="P1346" s="85"/>
      <c r="Q1346" s="85"/>
      <c r="R1346" s="85"/>
      <c r="S1346" s="85"/>
      <c r="T1346" s="85"/>
      <c r="U1346" s="12"/>
      <c r="V1346" s="11">
        <v>1</v>
      </c>
      <c r="W1346" s="81">
        <v>1</v>
      </c>
      <c r="X1346" s="60"/>
      <c r="Y1346" s="11">
        <v>1</v>
      </c>
      <c r="Z1346" s="11">
        <v>1</v>
      </c>
      <c r="AA1346" s="11">
        <v>1</v>
      </c>
      <c r="AB1346" s="82"/>
      <c r="AC1346" s="60"/>
    </row>
    <row r="1347" spans="3:29" ht="12.75" hidden="1" outlineLevel="2">
      <c r="C1347" s="64"/>
      <c r="D1347" s="64"/>
      <c r="E1347" s="86"/>
      <c r="F1347" s="87"/>
      <c r="G1347" s="87"/>
      <c r="H1347" s="87"/>
      <c r="I1347" s="87"/>
      <c r="J1347" s="87"/>
      <c r="K1347" s="86"/>
      <c r="L1347" s="91" t="s">
        <v>513</v>
      </c>
      <c r="M1347" s="91" t="s">
        <v>514</v>
      </c>
      <c r="N1347" s="85"/>
      <c r="O1347" s="85"/>
      <c r="P1347" s="85"/>
      <c r="Q1347" s="85"/>
      <c r="R1347" s="85"/>
      <c r="S1347" s="85"/>
      <c r="T1347" s="85"/>
      <c r="U1347" s="10"/>
      <c r="V1347" s="9">
        <v>1</v>
      </c>
      <c r="W1347" s="80"/>
      <c r="X1347" s="60"/>
      <c r="Y1347" s="10"/>
      <c r="Z1347" s="9">
        <v>1</v>
      </c>
      <c r="AA1347" s="9">
        <v>1</v>
      </c>
      <c r="AB1347" s="79">
        <v>1</v>
      </c>
      <c r="AC1347" s="60"/>
    </row>
    <row r="1348" spans="3:29" ht="12.75" hidden="1" outlineLevel="2" collapsed="1">
      <c r="C1348" s="64"/>
      <c r="D1348" s="64"/>
      <c r="E1348" s="86"/>
      <c r="F1348" s="87"/>
      <c r="G1348" s="87"/>
      <c r="H1348" s="87"/>
      <c r="I1348" s="87"/>
      <c r="J1348" s="87"/>
      <c r="K1348" s="86"/>
      <c r="L1348" s="86"/>
      <c r="M1348" s="91" t="s">
        <v>50</v>
      </c>
      <c r="N1348" s="85"/>
      <c r="O1348" s="85"/>
      <c r="P1348" s="85"/>
      <c r="Q1348" s="85"/>
      <c r="R1348" s="85"/>
      <c r="S1348" s="85"/>
      <c r="T1348" s="85"/>
      <c r="U1348" s="12"/>
      <c r="V1348" s="11">
        <v>1</v>
      </c>
      <c r="W1348" s="82"/>
      <c r="X1348" s="60"/>
      <c r="Y1348" s="12"/>
      <c r="Z1348" s="11">
        <v>1</v>
      </c>
      <c r="AA1348" s="11">
        <v>1</v>
      </c>
      <c r="AB1348" s="81">
        <v>1</v>
      </c>
      <c r="AC1348" s="60"/>
    </row>
    <row r="1349" spans="3:29" ht="12.75" hidden="1" outlineLevel="2">
      <c r="C1349" s="64"/>
      <c r="D1349" s="64"/>
      <c r="E1349" s="86"/>
      <c r="F1349" s="87"/>
      <c r="G1349" s="87"/>
      <c r="H1349" s="87"/>
      <c r="I1349" s="87"/>
      <c r="J1349" s="87"/>
      <c r="K1349" s="86"/>
      <c r="L1349" s="91" t="s">
        <v>515</v>
      </c>
      <c r="M1349" s="91" t="s">
        <v>516</v>
      </c>
      <c r="N1349" s="85"/>
      <c r="O1349" s="85"/>
      <c r="P1349" s="85"/>
      <c r="Q1349" s="85"/>
      <c r="R1349" s="85"/>
      <c r="S1349" s="85"/>
      <c r="T1349" s="85"/>
      <c r="U1349" s="10"/>
      <c r="V1349" s="9">
        <v>1</v>
      </c>
      <c r="W1349" s="80"/>
      <c r="X1349" s="60"/>
      <c r="Y1349" s="10"/>
      <c r="Z1349" s="10"/>
      <c r="AA1349" s="10"/>
      <c r="AB1349" s="80"/>
      <c r="AC1349" s="60"/>
    </row>
    <row r="1350" spans="3:29" ht="12.75" hidden="1" outlineLevel="2" collapsed="1">
      <c r="C1350" s="64"/>
      <c r="D1350" s="64"/>
      <c r="E1350" s="86"/>
      <c r="F1350" s="87"/>
      <c r="G1350" s="87"/>
      <c r="H1350" s="87"/>
      <c r="I1350" s="87"/>
      <c r="J1350" s="87"/>
      <c r="K1350" s="86"/>
      <c r="L1350" s="86"/>
      <c r="M1350" s="91" t="s">
        <v>32</v>
      </c>
      <c r="N1350" s="85"/>
      <c r="O1350" s="85"/>
      <c r="P1350" s="85"/>
      <c r="Q1350" s="85"/>
      <c r="R1350" s="85"/>
      <c r="S1350" s="85"/>
      <c r="T1350" s="85"/>
      <c r="U1350" s="12"/>
      <c r="V1350" s="11">
        <v>1</v>
      </c>
      <c r="W1350" s="82"/>
      <c r="X1350" s="60"/>
      <c r="Y1350" s="12"/>
      <c r="Z1350" s="12"/>
      <c r="AA1350" s="12"/>
      <c r="AB1350" s="82"/>
      <c r="AC1350" s="60"/>
    </row>
    <row r="1351" spans="3:29" ht="12.75" hidden="1" outlineLevel="2">
      <c r="C1351" s="64"/>
      <c r="D1351" s="64"/>
      <c r="E1351" s="86"/>
      <c r="F1351" s="87"/>
      <c r="G1351" s="87"/>
      <c r="H1351" s="87"/>
      <c r="I1351" s="87"/>
      <c r="J1351" s="87"/>
      <c r="K1351" s="86"/>
      <c r="L1351" s="91" t="s">
        <v>421</v>
      </c>
      <c r="M1351" s="91" t="s">
        <v>210</v>
      </c>
      <c r="N1351" s="85"/>
      <c r="O1351" s="85"/>
      <c r="P1351" s="85"/>
      <c r="Q1351" s="85"/>
      <c r="R1351" s="85"/>
      <c r="S1351" s="85"/>
      <c r="T1351" s="85"/>
      <c r="U1351" s="10"/>
      <c r="V1351" s="10"/>
      <c r="W1351" s="79">
        <v>1</v>
      </c>
      <c r="X1351" s="60"/>
      <c r="Y1351" s="10"/>
      <c r="Z1351" s="10"/>
      <c r="AA1351" s="10"/>
      <c r="AB1351" s="80"/>
      <c r="AC1351" s="60"/>
    </row>
    <row r="1352" spans="3:29" ht="12.75" hidden="1" outlineLevel="2" collapsed="1">
      <c r="C1352" s="64"/>
      <c r="D1352" s="64"/>
      <c r="E1352" s="86"/>
      <c r="F1352" s="87"/>
      <c r="G1352" s="87"/>
      <c r="H1352" s="87"/>
      <c r="I1352" s="87"/>
      <c r="J1352" s="87"/>
      <c r="K1352" s="86"/>
      <c r="L1352" s="86"/>
      <c r="M1352" s="91" t="s">
        <v>74</v>
      </c>
      <c r="N1352" s="85"/>
      <c r="O1352" s="85"/>
      <c r="P1352" s="85"/>
      <c r="Q1352" s="85"/>
      <c r="R1352" s="85"/>
      <c r="S1352" s="85"/>
      <c r="T1352" s="85"/>
      <c r="U1352" s="12"/>
      <c r="V1352" s="12"/>
      <c r="W1352" s="81">
        <v>1</v>
      </c>
      <c r="X1352" s="60"/>
      <c r="Y1352" s="12"/>
      <c r="Z1352" s="12"/>
      <c r="AA1352" s="12"/>
      <c r="AB1352" s="82"/>
      <c r="AC1352" s="60"/>
    </row>
    <row r="1353" spans="3:29" ht="12.75" hidden="1" outlineLevel="2">
      <c r="C1353" s="64"/>
      <c r="D1353" s="64"/>
      <c r="E1353" s="86"/>
      <c r="F1353" s="87"/>
      <c r="G1353" s="87"/>
      <c r="H1353" s="87"/>
      <c r="I1353" s="87"/>
      <c r="J1353" s="87"/>
      <c r="K1353" s="86"/>
      <c r="L1353" s="91" t="s">
        <v>445</v>
      </c>
      <c r="M1353" s="91" t="s">
        <v>446</v>
      </c>
      <c r="N1353" s="85"/>
      <c r="O1353" s="85"/>
      <c r="P1353" s="85"/>
      <c r="Q1353" s="85"/>
      <c r="R1353" s="85"/>
      <c r="S1353" s="85"/>
      <c r="T1353" s="85"/>
      <c r="U1353" s="10"/>
      <c r="V1353" s="10"/>
      <c r="W1353" s="79">
        <v>1</v>
      </c>
      <c r="X1353" s="60"/>
      <c r="Y1353" s="10"/>
      <c r="Z1353" s="10"/>
      <c r="AA1353" s="10"/>
      <c r="AB1353" s="80"/>
      <c r="AC1353" s="60"/>
    </row>
    <row r="1354" spans="3:29" ht="12.75" hidden="1" outlineLevel="2" collapsed="1">
      <c r="C1354" s="64"/>
      <c r="D1354" s="64"/>
      <c r="E1354" s="86"/>
      <c r="F1354" s="87"/>
      <c r="G1354" s="87"/>
      <c r="H1354" s="87"/>
      <c r="I1354" s="87"/>
      <c r="J1354" s="87"/>
      <c r="K1354" s="86"/>
      <c r="L1354" s="86"/>
      <c r="M1354" s="91" t="s">
        <v>388</v>
      </c>
      <c r="N1354" s="85"/>
      <c r="O1354" s="85"/>
      <c r="P1354" s="85"/>
      <c r="Q1354" s="85"/>
      <c r="R1354" s="85"/>
      <c r="S1354" s="85"/>
      <c r="T1354" s="85"/>
      <c r="U1354" s="12"/>
      <c r="V1354" s="12"/>
      <c r="W1354" s="81">
        <v>1</v>
      </c>
      <c r="X1354" s="60"/>
      <c r="Y1354" s="12"/>
      <c r="Z1354" s="12"/>
      <c r="AA1354" s="12"/>
      <c r="AB1354" s="82"/>
      <c r="AC1354" s="60"/>
    </row>
    <row r="1355" spans="3:29" ht="12.75" hidden="1" outlineLevel="2">
      <c r="C1355" s="64"/>
      <c r="D1355" s="64"/>
      <c r="E1355" s="86"/>
      <c r="F1355" s="87"/>
      <c r="G1355" s="87"/>
      <c r="H1355" s="87"/>
      <c r="I1355" s="87"/>
      <c r="J1355" s="87"/>
      <c r="K1355" s="86"/>
      <c r="L1355" s="91" t="s">
        <v>466</v>
      </c>
      <c r="M1355" s="91" t="s">
        <v>168</v>
      </c>
      <c r="N1355" s="85"/>
      <c r="O1355" s="85"/>
      <c r="P1355" s="85"/>
      <c r="Q1355" s="85"/>
      <c r="R1355" s="85"/>
      <c r="S1355" s="85"/>
      <c r="T1355" s="85"/>
      <c r="U1355" s="10"/>
      <c r="V1355" s="10"/>
      <c r="W1355" s="79">
        <v>1</v>
      </c>
      <c r="X1355" s="60"/>
      <c r="Y1355" s="10"/>
      <c r="Z1355" s="10"/>
      <c r="AA1355" s="10"/>
      <c r="AB1355" s="79">
        <v>1</v>
      </c>
      <c r="AC1355" s="60"/>
    </row>
    <row r="1356" spans="3:29" ht="12.75" hidden="1" outlineLevel="2" collapsed="1">
      <c r="C1356" s="64"/>
      <c r="D1356" s="64"/>
      <c r="E1356" s="86"/>
      <c r="F1356" s="87"/>
      <c r="G1356" s="87"/>
      <c r="H1356" s="87"/>
      <c r="I1356" s="87"/>
      <c r="J1356" s="87"/>
      <c r="K1356" s="86"/>
      <c r="L1356" s="86"/>
      <c r="M1356" s="91" t="s">
        <v>32</v>
      </c>
      <c r="N1356" s="85"/>
      <c r="O1356" s="85"/>
      <c r="P1356" s="85"/>
      <c r="Q1356" s="85"/>
      <c r="R1356" s="85"/>
      <c r="S1356" s="85"/>
      <c r="T1356" s="85"/>
      <c r="U1356" s="12"/>
      <c r="V1356" s="12"/>
      <c r="W1356" s="81">
        <v>1</v>
      </c>
      <c r="X1356" s="60"/>
      <c r="Y1356" s="12"/>
      <c r="Z1356" s="12"/>
      <c r="AA1356" s="12"/>
      <c r="AB1356" s="82"/>
      <c r="AC1356" s="60"/>
    </row>
    <row r="1357" spans="3:29" ht="12.75" hidden="1" outlineLevel="2" collapsed="1">
      <c r="C1357" s="64"/>
      <c r="D1357" s="64"/>
      <c r="E1357" s="86"/>
      <c r="F1357" s="87"/>
      <c r="G1357" s="87"/>
      <c r="H1357" s="87"/>
      <c r="I1357" s="87"/>
      <c r="J1357" s="87"/>
      <c r="K1357" s="86"/>
      <c r="L1357" s="86"/>
      <c r="M1357" s="91" t="s">
        <v>50</v>
      </c>
      <c r="N1357" s="85"/>
      <c r="O1357" s="85"/>
      <c r="P1357" s="85"/>
      <c r="Q1357" s="85"/>
      <c r="R1357" s="85"/>
      <c r="S1357" s="85"/>
      <c r="T1357" s="85"/>
      <c r="U1357" s="12"/>
      <c r="V1357" s="12"/>
      <c r="W1357" s="82"/>
      <c r="X1357" s="60"/>
      <c r="Y1357" s="12"/>
      <c r="Z1357" s="12"/>
      <c r="AA1357" s="12"/>
      <c r="AB1357" s="81">
        <v>1</v>
      </c>
      <c r="AC1357" s="60"/>
    </row>
    <row r="1358" spans="3:29" ht="12.75" hidden="1" outlineLevel="2">
      <c r="C1358" s="64"/>
      <c r="D1358" s="64"/>
      <c r="E1358" s="86"/>
      <c r="F1358" s="87"/>
      <c r="G1358" s="87"/>
      <c r="H1358" s="87"/>
      <c r="I1358" s="87"/>
      <c r="J1358" s="87"/>
      <c r="K1358" s="86"/>
      <c r="L1358" s="91" t="s">
        <v>473</v>
      </c>
      <c r="M1358" s="91" t="s">
        <v>474</v>
      </c>
      <c r="N1358" s="85"/>
      <c r="O1358" s="85"/>
      <c r="P1358" s="85"/>
      <c r="Q1358" s="85"/>
      <c r="R1358" s="85"/>
      <c r="S1358" s="85"/>
      <c r="T1358" s="85"/>
      <c r="U1358" s="10"/>
      <c r="V1358" s="10"/>
      <c r="W1358" s="79">
        <v>1</v>
      </c>
      <c r="X1358" s="60"/>
      <c r="Y1358" s="9">
        <v>1</v>
      </c>
      <c r="Z1358" s="10"/>
      <c r="AA1358" s="10"/>
      <c r="AB1358" s="80"/>
      <c r="AC1358" s="60"/>
    </row>
    <row r="1359" spans="3:29" ht="12.75" hidden="1" outlineLevel="2" collapsed="1">
      <c r="C1359" s="64"/>
      <c r="D1359" s="64"/>
      <c r="E1359" s="86"/>
      <c r="F1359" s="87"/>
      <c r="G1359" s="87"/>
      <c r="H1359" s="87"/>
      <c r="I1359" s="87"/>
      <c r="J1359" s="87"/>
      <c r="K1359" s="86"/>
      <c r="L1359" s="86"/>
      <c r="M1359" s="91" t="s">
        <v>74</v>
      </c>
      <c r="N1359" s="85"/>
      <c r="O1359" s="85"/>
      <c r="P1359" s="85"/>
      <c r="Q1359" s="85"/>
      <c r="R1359" s="85"/>
      <c r="S1359" s="85"/>
      <c r="T1359" s="85"/>
      <c r="U1359" s="12"/>
      <c r="V1359" s="12"/>
      <c r="W1359" s="81">
        <v>1</v>
      </c>
      <c r="X1359" s="60"/>
      <c r="Y1359" s="11">
        <v>1</v>
      </c>
      <c r="Z1359" s="12"/>
      <c r="AA1359" s="12"/>
      <c r="AB1359" s="82"/>
      <c r="AC1359" s="60"/>
    </row>
    <row r="1360" spans="3:29" ht="12.75" hidden="1" outlineLevel="2">
      <c r="C1360" s="64"/>
      <c r="D1360" s="64"/>
      <c r="E1360" s="86"/>
      <c r="F1360" s="87"/>
      <c r="G1360" s="87"/>
      <c r="H1360" s="87"/>
      <c r="I1360" s="87"/>
      <c r="J1360" s="87"/>
      <c r="K1360" s="86"/>
      <c r="L1360" s="91" t="s">
        <v>485</v>
      </c>
      <c r="M1360" s="91" t="s">
        <v>486</v>
      </c>
      <c r="N1360" s="85"/>
      <c r="O1360" s="85"/>
      <c r="P1360" s="85"/>
      <c r="Q1360" s="85"/>
      <c r="R1360" s="85"/>
      <c r="S1360" s="85"/>
      <c r="T1360" s="85"/>
      <c r="U1360" s="10"/>
      <c r="V1360" s="10"/>
      <c r="W1360" s="80"/>
      <c r="X1360" s="60"/>
      <c r="Y1360" s="9">
        <v>1</v>
      </c>
      <c r="Z1360" s="10"/>
      <c r="AA1360" s="9">
        <v>1</v>
      </c>
      <c r="AB1360" s="79">
        <v>1</v>
      </c>
      <c r="AC1360" s="60"/>
    </row>
    <row r="1361" spans="3:29" ht="12.75" hidden="1" outlineLevel="2" collapsed="1">
      <c r="C1361" s="64"/>
      <c r="D1361" s="64"/>
      <c r="E1361" s="86"/>
      <c r="F1361" s="87"/>
      <c r="G1361" s="87"/>
      <c r="H1361" s="87"/>
      <c r="I1361" s="87"/>
      <c r="J1361" s="87"/>
      <c r="K1361" s="86"/>
      <c r="L1361" s="86"/>
      <c r="M1361" s="91" t="s">
        <v>388</v>
      </c>
      <c r="N1361" s="85"/>
      <c r="O1361" s="85"/>
      <c r="P1361" s="85"/>
      <c r="Q1361" s="85"/>
      <c r="R1361" s="85"/>
      <c r="S1361" s="85"/>
      <c r="T1361" s="85"/>
      <c r="U1361" s="12"/>
      <c r="V1361" s="12"/>
      <c r="W1361" s="82"/>
      <c r="X1361" s="60"/>
      <c r="Y1361" s="11">
        <v>1</v>
      </c>
      <c r="Z1361" s="12"/>
      <c r="AA1361" s="11">
        <v>1</v>
      </c>
      <c r="AB1361" s="81">
        <v>1</v>
      </c>
      <c r="AC1361" s="60"/>
    </row>
    <row r="1362" spans="3:29" ht="12.75" hidden="1" outlineLevel="2">
      <c r="C1362" s="64"/>
      <c r="D1362" s="64"/>
      <c r="E1362" s="86"/>
      <c r="F1362" s="87"/>
      <c r="G1362" s="87"/>
      <c r="H1362" s="87"/>
      <c r="I1362" s="87"/>
      <c r="J1362" s="87"/>
      <c r="K1362" s="86"/>
      <c r="L1362" s="91" t="s">
        <v>433</v>
      </c>
      <c r="M1362" s="91" t="s">
        <v>434</v>
      </c>
      <c r="N1362" s="85"/>
      <c r="O1362" s="85"/>
      <c r="P1362" s="85"/>
      <c r="Q1362" s="85"/>
      <c r="R1362" s="85"/>
      <c r="S1362" s="85"/>
      <c r="T1362" s="85"/>
      <c r="U1362" s="10"/>
      <c r="V1362" s="10"/>
      <c r="W1362" s="80"/>
      <c r="X1362" s="60"/>
      <c r="Y1362" s="9">
        <v>2</v>
      </c>
      <c r="Z1362" s="9">
        <v>2</v>
      </c>
      <c r="AA1362" s="9">
        <v>1</v>
      </c>
      <c r="AB1362" s="80"/>
      <c r="AC1362" s="60"/>
    </row>
    <row r="1363" spans="3:29" ht="12.75" hidden="1" outlineLevel="2" collapsed="1">
      <c r="C1363" s="64"/>
      <c r="D1363" s="64"/>
      <c r="E1363" s="86"/>
      <c r="F1363" s="87"/>
      <c r="G1363" s="87"/>
      <c r="H1363" s="87"/>
      <c r="I1363" s="87"/>
      <c r="J1363" s="87"/>
      <c r="K1363" s="86"/>
      <c r="L1363" s="86"/>
      <c r="M1363" s="91" t="s">
        <v>284</v>
      </c>
      <c r="N1363" s="85"/>
      <c r="O1363" s="85"/>
      <c r="P1363" s="85"/>
      <c r="Q1363" s="85"/>
      <c r="R1363" s="85"/>
      <c r="S1363" s="85"/>
      <c r="T1363" s="85"/>
      <c r="U1363" s="12"/>
      <c r="V1363" s="12"/>
      <c r="W1363" s="82"/>
      <c r="X1363" s="60"/>
      <c r="Y1363" s="11">
        <v>2</v>
      </c>
      <c r="Z1363" s="11">
        <v>2</v>
      </c>
      <c r="AA1363" s="11">
        <v>1</v>
      </c>
      <c r="AB1363" s="82"/>
      <c r="AC1363" s="60"/>
    </row>
    <row r="1364" spans="3:29" ht="12.75" hidden="1" outlineLevel="2">
      <c r="C1364" s="64"/>
      <c r="D1364" s="64"/>
      <c r="E1364" s="86"/>
      <c r="F1364" s="87"/>
      <c r="G1364" s="87"/>
      <c r="H1364" s="87"/>
      <c r="I1364" s="87"/>
      <c r="J1364" s="87"/>
      <c r="K1364" s="86"/>
      <c r="L1364" s="91" t="s">
        <v>386</v>
      </c>
      <c r="M1364" s="91" t="s">
        <v>387</v>
      </c>
      <c r="N1364" s="85"/>
      <c r="O1364" s="85"/>
      <c r="P1364" s="85"/>
      <c r="Q1364" s="85"/>
      <c r="R1364" s="85"/>
      <c r="S1364" s="85"/>
      <c r="T1364" s="85"/>
      <c r="U1364" s="10"/>
      <c r="V1364" s="10"/>
      <c r="W1364" s="80"/>
      <c r="X1364" s="60"/>
      <c r="Y1364" s="9">
        <v>1</v>
      </c>
      <c r="Z1364" s="9">
        <v>4</v>
      </c>
      <c r="AA1364" s="9">
        <v>3</v>
      </c>
      <c r="AB1364" s="79">
        <v>2</v>
      </c>
      <c r="AC1364" s="60"/>
    </row>
    <row r="1365" spans="3:29" ht="12.75" hidden="1" outlineLevel="2" collapsed="1">
      <c r="C1365" s="64"/>
      <c r="D1365" s="64"/>
      <c r="E1365" s="86"/>
      <c r="F1365" s="87"/>
      <c r="G1365" s="87"/>
      <c r="H1365" s="87"/>
      <c r="I1365" s="87"/>
      <c r="J1365" s="87"/>
      <c r="K1365" s="86"/>
      <c r="L1365" s="86"/>
      <c r="M1365" s="91" t="s">
        <v>74</v>
      </c>
      <c r="N1365" s="85"/>
      <c r="O1365" s="85"/>
      <c r="P1365" s="85"/>
      <c r="Q1365" s="85"/>
      <c r="R1365" s="85"/>
      <c r="S1365" s="85"/>
      <c r="T1365" s="85"/>
      <c r="U1365" s="12"/>
      <c r="V1365" s="12"/>
      <c r="W1365" s="82"/>
      <c r="X1365" s="60"/>
      <c r="Y1365" s="11">
        <v>1</v>
      </c>
      <c r="Z1365" s="11">
        <v>3</v>
      </c>
      <c r="AA1365" s="11">
        <v>3</v>
      </c>
      <c r="AB1365" s="81">
        <v>2</v>
      </c>
      <c r="AC1365" s="60"/>
    </row>
    <row r="1366" spans="3:29" ht="12.75" hidden="1" outlineLevel="2" collapsed="1">
      <c r="C1366" s="64"/>
      <c r="D1366" s="64"/>
      <c r="E1366" s="86"/>
      <c r="F1366" s="87"/>
      <c r="G1366" s="87"/>
      <c r="H1366" s="87"/>
      <c r="I1366" s="87"/>
      <c r="J1366" s="87"/>
      <c r="K1366" s="86"/>
      <c r="L1366" s="86"/>
      <c r="M1366" s="91" t="s">
        <v>74</v>
      </c>
      <c r="N1366" s="85"/>
      <c r="O1366" s="85"/>
      <c r="P1366" s="85"/>
      <c r="Q1366" s="85"/>
      <c r="R1366" s="85"/>
      <c r="S1366" s="85"/>
      <c r="T1366" s="85"/>
      <c r="U1366" s="12"/>
      <c r="V1366" s="12"/>
      <c r="W1366" s="82"/>
      <c r="X1366" s="60"/>
      <c r="Y1366" s="12"/>
      <c r="Z1366" s="11">
        <v>1</v>
      </c>
      <c r="AA1366" s="12"/>
      <c r="AB1366" s="82"/>
      <c r="AC1366" s="60"/>
    </row>
    <row r="1367" spans="3:29" ht="12.75" hidden="1" outlineLevel="2">
      <c r="C1367" s="64"/>
      <c r="D1367" s="64"/>
      <c r="E1367" s="86"/>
      <c r="F1367" s="87"/>
      <c r="G1367" s="87"/>
      <c r="H1367" s="87"/>
      <c r="I1367" s="87"/>
      <c r="J1367" s="87"/>
      <c r="K1367" s="86"/>
      <c r="L1367" s="91" t="s">
        <v>443</v>
      </c>
      <c r="M1367" s="91" t="s">
        <v>444</v>
      </c>
      <c r="N1367" s="85"/>
      <c r="O1367" s="85"/>
      <c r="P1367" s="85"/>
      <c r="Q1367" s="85"/>
      <c r="R1367" s="85"/>
      <c r="S1367" s="85"/>
      <c r="T1367" s="85"/>
      <c r="U1367" s="10"/>
      <c r="V1367" s="10"/>
      <c r="W1367" s="80"/>
      <c r="X1367" s="60"/>
      <c r="Y1367" s="9">
        <v>1</v>
      </c>
      <c r="Z1367" s="10"/>
      <c r="AA1367" s="10"/>
      <c r="AB1367" s="80"/>
      <c r="AC1367" s="60"/>
    </row>
    <row r="1368" spans="3:29" ht="12.75" hidden="1" outlineLevel="2" collapsed="1">
      <c r="C1368" s="64"/>
      <c r="D1368" s="64"/>
      <c r="E1368" s="86"/>
      <c r="F1368" s="87"/>
      <c r="G1368" s="87"/>
      <c r="H1368" s="87"/>
      <c r="I1368" s="87"/>
      <c r="J1368" s="87"/>
      <c r="K1368" s="86"/>
      <c r="L1368" s="86"/>
      <c r="M1368" s="91" t="s">
        <v>388</v>
      </c>
      <c r="N1368" s="85"/>
      <c r="O1368" s="85"/>
      <c r="P1368" s="85"/>
      <c r="Q1368" s="85"/>
      <c r="R1368" s="85"/>
      <c r="S1368" s="85"/>
      <c r="T1368" s="85"/>
      <c r="U1368" s="12"/>
      <c r="V1368" s="12"/>
      <c r="W1368" s="82"/>
      <c r="X1368" s="60"/>
      <c r="Y1368" s="11">
        <v>1</v>
      </c>
      <c r="Z1368" s="12"/>
      <c r="AA1368" s="12"/>
      <c r="AB1368" s="82"/>
      <c r="AC1368" s="60"/>
    </row>
    <row r="1369" spans="3:29" ht="12.75" hidden="1" outlineLevel="2">
      <c r="C1369" s="64"/>
      <c r="D1369" s="64"/>
      <c r="E1369" s="86"/>
      <c r="F1369" s="87"/>
      <c r="G1369" s="87"/>
      <c r="H1369" s="87"/>
      <c r="I1369" s="87"/>
      <c r="J1369" s="87"/>
      <c r="K1369" s="86"/>
      <c r="L1369" s="91" t="s">
        <v>454</v>
      </c>
      <c r="M1369" s="91" t="s">
        <v>455</v>
      </c>
      <c r="N1369" s="85"/>
      <c r="O1369" s="85"/>
      <c r="P1369" s="85"/>
      <c r="Q1369" s="85"/>
      <c r="R1369" s="85"/>
      <c r="S1369" s="85"/>
      <c r="T1369" s="85"/>
      <c r="U1369" s="10"/>
      <c r="V1369" s="10"/>
      <c r="W1369" s="80"/>
      <c r="X1369" s="60"/>
      <c r="Y1369" s="9">
        <v>1</v>
      </c>
      <c r="Z1369" s="9">
        <v>1</v>
      </c>
      <c r="AA1369" s="9">
        <v>1</v>
      </c>
      <c r="AB1369" s="79">
        <v>1</v>
      </c>
      <c r="AC1369" s="60"/>
    </row>
    <row r="1370" spans="3:29" ht="12.75" hidden="1" outlineLevel="2" collapsed="1">
      <c r="C1370" s="64"/>
      <c r="D1370" s="64"/>
      <c r="E1370" s="86"/>
      <c r="F1370" s="87"/>
      <c r="G1370" s="87"/>
      <c r="H1370" s="87"/>
      <c r="I1370" s="87"/>
      <c r="J1370" s="87"/>
      <c r="K1370" s="86"/>
      <c r="L1370" s="86"/>
      <c r="M1370" s="91" t="s">
        <v>284</v>
      </c>
      <c r="N1370" s="85"/>
      <c r="O1370" s="85"/>
      <c r="P1370" s="85"/>
      <c r="Q1370" s="85"/>
      <c r="R1370" s="85"/>
      <c r="S1370" s="85"/>
      <c r="T1370" s="85"/>
      <c r="U1370" s="12"/>
      <c r="V1370" s="12"/>
      <c r="W1370" s="82"/>
      <c r="X1370" s="60"/>
      <c r="Y1370" s="11">
        <v>1</v>
      </c>
      <c r="Z1370" s="11">
        <v>1</v>
      </c>
      <c r="AA1370" s="11">
        <v>1</v>
      </c>
      <c r="AB1370" s="81">
        <v>1</v>
      </c>
      <c r="AC1370" s="60"/>
    </row>
    <row r="1371" spans="3:29" ht="12.75" hidden="1" outlineLevel="2">
      <c r="C1371" s="64"/>
      <c r="D1371" s="64"/>
      <c r="E1371" s="86"/>
      <c r="F1371" s="87"/>
      <c r="G1371" s="87"/>
      <c r="H1371" s="87"/>
      <c r="I1371" s="87"/>
      <c r="J1371" s="87"/>
      <c r="K1371" s="86"/>
      <c r="L1371" s="91" t="s">
        <v>517</v>
      </c>
      <c r="M1371" s="91" t="s">
        <v>518</v>
      </c>
      <c r="N1371" s="85"/>
      <c r="O1371" s="85"/>
      <c r="P1371" s="85"/>
      <c r="Q1371" s="85"/>
      <c r="R1371" s="85"/>
      <c r="S1371" s="85"/>
      <c r="T1371" s="85"/>
      <c r="U1371" s="10"/>
      <c r="V1371" s="10"/>
      <c r="W1371" s="80"/>
      <c r="X1371" s="60"/>
      <c r="Y1371" s="10"/>
      <c r="Z1371" s="9">
        <v>1</v>
      </c>
      <c r="AA1371" s="10"/>
      <c r="AB1371" s="80"/>
      <c r="AC1371" s="60"/>
    </row>
    <row r="1372" spans="3:29" ht="12.75" hidden="1" outlineLevel="2" collapsed="1">
      <c r="C1372" s="64"/>
      <c r="D1372" s="64"/>
      <c r="E1372" s="86"/>
      <c r="F1372" s="87"/>
      <c r="G1372" s="87"/>
      <c r="H1372" s="87"/>
      <c r="I1372" s="87"/>
      <c r="J1372" s="87"/>
      <c r="K1372" s="86"/>
      <c r="L1372" s="86"/>
      <c r="M1372" s="91" t="s">
        <v>32</v>
      </c>
      <c r="N1372" s="85"/>
      <c r="O1372" s="85"/>
      <c r="P1372" s="85"/>
      <c r="Q1372" s="85"/>
      <c r="R1372" s="85"/>
      <c r="S1372" s="85"/>
      <c r="T1372" s="85"/>
      <c r="U1372" s="12"/>
      <c r="V1372" s="12"/>
      <c r="W1372" s="82"/>
      <c r="X1372" s="60"/>
      <c r="Y1372" s="12"/>
      <c r="Z1372" s="11">
        <v>1</v>
      </c>
      <c r="AA1372" s="12"/>
      <c r="AB1372" s="82"/>
      <c r="AC1372" s="60"/>
    </row>
    <row r="1373" spans="3:29" ht="12.75" hidden="1" outlineLevel="2">
      <c r="C1373" s="64"/>
      <c r="D1373" s="64"/>
      <c r="E1373" s="86"/>
      <c r="F1373" s="87"/>
      <c r="G1373" s="87"/>
      <c r="H1373" s="87"/>
      <c r="I1373" s="87"/>
      <c r="J1373" s="87"/>
      <c r="K1373" s="86"/>
      <c r="L1373" s="91" t="s">
        <v>428</v>
      </c>
      <c r="M1373" s="92" t="s">
        <v>429</v>
      </c>
      <c r="N1373" s="85"/>
      <c r="O1373" s="85"/>
      <c r="P1373" s="85"/>
      <c r="Q1373" s="85"/>
      <c r="R1373" s="85"/>
      <c r="S1373" s="85"/>
      <c r="T1373" s="85"/>
      <c r="U1373" s="10"/>
      <c r="V1373" s="10"/>
      <c r="W1373" s="80"/>
      <c r="X1373" s="60"/>
      <c r="Y1373" s="10"/>
      <c r="Z1373" s="9">
        <v>1</v>
      </c>
      <c r="AA1373" s="9">
        <v>1</v>
      </c>
      <c r="AB1373" s="80"/>
      <c r="AC1373" s="60"/>
    </row>
    <row r="1374" spans="3:29" ht="12.75" hidden="1" outlineLevel="2" collapsed="1">
      <c r="C1374" s="64"/>
      <c r="D1374" s="64"/>
      <c r="E1374" s="86"/>
      <c r="F1374" s="87"/>
      <c r="G1374" s="87"/>
      <c r="H1374" s="87"/>
      <c r="I1374" s="87"/>
      <c r="J1374" s="87"/>
      <c r="K1374" s="86"/>
      <c r="L1374" s="86"/>
      <c r="M1374" s="91" t="s">
        <v>388</v>
      </c>
      <c r="N1374" s="85"/>
      <c r="O1374" s="85"/>
      <c r="P1374" s="85"/>
      <c r="Q1374" s="85"/>
      <c r="R1374" s="85"/>
      <c r="S1374" s="85"/>
      <c r="T1374" s="85"/>
      <c r="U1374" s="12"/>
      <c r="V1374" s="12"/>
      <c r="W1374" s="82"/>
      <c r="X1374" s="60"/>
      <c r="Y1374" s="12"/>
      <c r="Z1374" s="11">
        <v>1</v>
      </c>
      <c r="AA1374" s="12"/>
      <c r="AB1374" s="82"/>
      <c r="AC1374" s="60"/>
    </row>
    <row r="1375" spans="3:29" ht="12.75" hidden="1" outlineLevel="2" collapsed="1">
      <c r="C1375" s="64"/>
      <c r="D1375" s="64"/>
      <c r="E1375" s="86"/>
      <c r="F1375" s="87"/>
      <c r="G1375" s="87"/>
      <c r="H1375" s="87"/>
      <c r="I1375" s="87"/>
      <c r="J1375" s="87"/>
      <c r="K1375" s="86"/>
      <c r="L1375" s="86"/>
      <c r="M1375" s="91" t="s">
        <v>366</v>
      </c>
      <c r="N1375" s="85"/>
      <c r="O1375" s="85"/>
      <c r="P1375" s="85"/>
      <c r="Q1375" s="85"/>
      <c r="R1375" s="85"/>
      <c r="S1375" s="85"/>
      <c r="T1375" s="85"/>
      <c r="U1375" s="12"/>
      <c r="V1375" s="12"/>
      <c r="W1375" s="82"/>
      <c r="X1375" s="60"/>
      <c r="Y1375" s="12"/>
      <c r="Z1375" s="12"/>
      <c r="AA1375" s="11">
        <v>1</v>
      </c>
      <c r="AB1375" s="82"/>
      <c r="AC1375" s="60"/>
    </row>
    <row r="1376" spans="3:29" ht="12.75" hidden="1" outlineLevel="2">
      <c r="C1376" s="64"/>
      <c r="D1376" s="64"/>
      <c r="E1376" s="86"/>
      <c r="F1376" s="87"/>
      <c r="G1376" s="87"/>
      <c r="H1376" s="87"/>
      <c r="I1376" s="87"/>
      <c r="J1376" s="87"/>
      <c r="K1376" s="86"/>
      <c r="L1376" s="91" t="s">
        <v>507</v>
      </c>
      <c r="M1376" s="91" t="s">
        <v>230</v>
      </c>
      <c r="N1376" s="85"/>
      <c r="O1376" s="85"/>
      <c r="P1376" s="85"/>
      <c r="Q1376" s="85"/>
      <c r="R1376" s="85"/>
      <c r="S1376" s="85"/>
      <c r="T1376" s="85"/>
      <c r="U1376" s="10"/>
      <c r="V1376" s="10"/>
      <c r="W1376" s="80"/>
      <c r="X1376" s="60"/>
      <c r="Y1376" s="10"/>
      <c r="Z1376" s="9">
        <v>1</v>
      </c>
      <c r="AA1376" s="9">
        <v>2</v>
      </c>
      <c r="AB1376" s="79">
        <v>4</v>
      </c>
      <c r="AC1376" s="60"/>
    </row>
    <row r="1377" spans="3:29" ht="12.75" hidden="1" outlineLevel="2" collapsed="1">
      <c r="C1377" s="64"/>
      <c r="D1377" s="64"/>
      <c r="E1377" s="86"/>
      <c r="F1377" s="87"/>
      <c r="G1377" s="87"/>
      <c r="H1377" s="87"/>
      <c r="I1377" s="87"/>
      <c r="J1377" s="87"/>
      <c r="K1377" s="86"/>
      <c r="L1377" s="86"/>
      <c r="M1377" s="91" t="s">
        <v>388</v>
      </c>
      <c r="N1377" s="85"/>
      <c r="O1377" s="85"/>
      <c r="P1377" s="85"/>
      <c r="Q1377" s="85"/>
      <c r="R1377" s="85"/>
      <c r="S1377" s="85"/>
      <c r="T1377" s="85"/>
      <c r="U1377" s="12"/>
      <c r="V1377" s="12"/>
      <c r="W1377" s="82"/>
      <c r="X1377" s="60"/>
      <c r="Y1377" s="12"/>
      <c r="Z1377" s="11">
        <v>1</v>
      </c>
      <c r="AA1377" s="11">
        <v>1</v>
      </c>
      <c r="AB1377" s="81">
        <v>1</v>
      </c>
      <c r="AC1377" s="60"/>
    </row>
    <row r="1378" spans="3:29" ht="12.75" hidden="1" outlineLevel="2" collapsed="1">
      <c r="C1378" s="64"/>
      <c r="D1378" s="64"/>
      <c r="E1378" s="86"/>
      <c r="F1378" s="87"/>
      <c r="G1378" s="87"/>
      <c r="H1378" s="87"/>
      <c r="I1378" s="87"/>
      <c r="J1378" s="87"/>
      <c r="K1378" s="86"/>
      <c r="L1378" s="86"/>
      <c r="M1378" s="91" t="s">
        <v>53</v>
      </c>
      <c r="N1378" s="85"/>
      <c r="O1378" s="85"/>
      <c r="P1378" s="85"/>
      <c r="Q1378" s="85"/>
      <c r="R1378" s="85"/>
      <c r="S1378" s="85"/>
      <c r="T1378" s="85"/>
      <c r="U1378" s="12"/>
      <c r="V1378" s="12"/>
      <c r="W1378" s="82"/>
      <c r="X1378" s="60"/>
      <c r="Y1378" s="12"/>
      <c r="Z1378" s="12"/>
      <c r="AA1378" s="11">
        <v>1</v>
      </c>
      <c r="AB1378" s="81">
        <v>3</v>
      </c>
      <c r="AC1378" s="60"/>
    </row>
    <row r="1379" spans="3:29" ht="12.75" hidden="1" outlineLevel="2">
      <c r="C1379" s="64"/>
      <c r="D1379" s="64"/>
      <c r="E1379" s="86"/>
      <c r="F1379" s="87"/>
      <c r="G1379" s="87"/>
      <c r="H1379" s="87"/>
      <c r="I1379" s="87"/>
      <c r="J1379" s="87"/>
      <c r="K1379" s="86"/>
      <c r="L1379" s="91" t="s">
        <v>435</v>
      </c>
      <c r="M1379" s="91" t="s">
        <v>436</v>
      </c>
      <c r="N1379" s="85"/>
      <c r="O1379" s="85"/>
      <c r="P1379" s="85"/>
      <c r="Q1379" s="85"/>
      <c r="R1379" s="85"/>
      <c r="S1379" s="85"/>
      <c r="T1379" s="85"/>
      <c r="U1379" s="10"/>
      <c r="V1379" s="10"/>
      <c r="W1379" s="80"/>
      <c r="X1379" s="60"/>
      <c r="Y1379" s="10"/>
      <c r="Z1379" s="9">
        <v>1</v>
      </c>
      <c r="AA1379" s="9">
        <v>1</v>
      </c>
      <c r="AB1379" s="80"/>
      <c r="AC1379" s="60"/>
    </row>
    <row r="1380" spans="3:29" ht="12.75" hidden="1" outlineLevel="2" collapsed="1">
      <c r="C1380" s="64"/>
      <c r="D1380" s="64"/>
      <c r="E1380" s="86"/>
      <c r="F1380" s="87"/>
      <c r="G1380" s="87"/>
      <c r="H1380" s="87"/>
      <c r="I1380" s="87"/>
      <c r="J1380" s="87"/>
      <c r="K1380" s="86"/>
      <c r="L1380" s="86"/>
      <c r="M1380" s="91" t="s">
        <v>50</v>
      </c>
      <c r="N1380" s="85"/>
      <c r="O1380" s="85"/>
      <c r="P1380" s="85"/>
      <c r="Q1380" s="85"/>
      <c r="R1380" s="85"/>
      <c r="S1380" s="85"/>
      <c r="T1380" s="85"/>
      <c r="U1380" s="12"/>
      <c r="V1380" s="12"/>
      <c r="W1380" s="82"/>
      <c r="X1380" s="60"/>
      <c r="Y1380" s="12"/>
      <c r="Z1380" s="11">
        <v>1</v>
      </c>
      <c r="AA1380" s="11">
        <v>1</v>
      </c>
      <c r="AB1380" s="82"/>
      <c r="AC1380" s="60"/>
    </row>
    <row r="1381" spans="3:29" ht="12.75" hidden="1" outlineLevel="2">
      <c r="C1381" s="64"/>
      <c r="D1381" s="64"/>
      <c r="E1381" s="86"/>
      <c r="F1381" s="87"/>
      <c r="G1381" s="87"/>
      <c r="H1381" s="87"/>
      <c r="I1381" s="87"/>
      <c r="J1381" s="87"/>
      <c r="K1381" s="86"/>
      <c r="L1381" s="91" t="s">
        <v>497</v>
      </c>
      <c r="M1381" s="91" t="s">
        <v>498</v>
      </c>
      <c r="N1381" s="85"/>
      <c r="O1381" s="85"/>
      <c r="P1381" s="85"/>
      <c r="Q1381" s="85"/>
      <c r="R1381" s="85"/>
      <c r="S1381" s="85"/>
      <c r="T1381" s="85"/>
      <c r="U1381" s="10"/>
      <c r="V1381" s="10"/>
      <c r="W1381" s="80"/>
      <c r="X1381" s="60"/>
      <c r="Y1381" s="10"/>
      <c r="Z1381" s="9">
        <v>21</v>
      </c>
      <c r="AA1381" s="9">
        <v>36</v>
      </c>
      <c r="AB1381" s="79">
        <v>45</v>
      </c>
      <c r="AC1381" s="60"/>
    </row>
    <row r="1382" spans="3:29" ht="12.75" hidden="1" outlineLevel="2" collapsed="1">
      <c r="C1382" s="64"/>
      <c r="D1382" s="64"/>
      <c r="E1382" s="86"/>
      <c r="F1382" s="87"/>
      <c r="G1382" s="87"/>
      <c r="H1382" s="87"/>
      <c r="I1382" s="87"/>
      <c r="J1382" s="87"/>
      <c r="K1382" s="86"/>
      <c r="L1382" s="86"/>
      <c r="M1382" s="91" t="s">
        <v>50</v>
      </c>
      <c r="N1382" s="85"/>
      <c r="O1382" s="85"/>
      <c r="P1382" s="85"/>
      <c r="Q1382" s="85"/>
      <c r="R1382" s="85"/>
      <c r="S1382" s="85"/>
      <c r="T1382" s="85"/>
      <c r="U1382" s="12"/>
      <c r="V1382" s="12"/>
      <c r="W1382" s="82"/>
      <c r="X1382" s="60"/>
      <c r="Y1382" s="12"/>
      <c r="Z1382" s="11">
        <v>21</v>
      </c>
      <c r="AA1382" s="11">
        <v>36</v>
      </c>
      <c r="AB1382" s="81">
        <v>45</v>
      </c>
      <c r="AC1382" s="60"/>
    </row>
    <row r="1383" spans="3:29" ht="12.75" hidden="1" outlineLevel="2">
      <c r="C1383" s="64"/>
      <c r="D1383" s="64"/>
      <c r="E1383" s="86"/>
      <c r="F1383" s="87"/>
      <c r="G1383" s="87"/>
      <c r="H1383" s="87"/>
      <c r="I1383" s="87"/>
      <c r="J1383" s="87"/>
      <c r="K1383" s="86"/>
      <c r="L1383" s="91" t="s">
        <v>477</v>
      </c>
      <c r="M1383" s="91" t="s">
        <v>478</v>
      </c>
      <c r="N1383" s="85"/>
      <c r="O1383" s="85"/>
      <c r="P1383" s="85"/>
      <c r="Q1383" s="85"/>
      <c r="R1383" s="85"/>
      <c r="S1383" s="85"/>
      <c r="T1383" s="85"/>
      <c r="U1383" s="10"/>
      <c r="V1383" s="10"/>
      <c r="W1383" s="80"/>
      <c r="X1383" s="60"/>
      <c r="Y1383" s="10"/>
      <c r="Z1383" s="9">
        <v>1</v>
      </c>
      <c r="AA1383" s="9">
        <v>1</v>
      </c>
      <c r="AB1383" s="79">
        <v>1</v>
      </c>
      <c r="AC1383" s="60"/>
    </row>
    <row r="1384" spans="3:29" ht="12.75" hidden="1" outlineLevel="2" collapsed="1">
      <c r="C1384" s="64"/>
      <c r="D1384" s="64"/>
      <c r="E1384" s="86"/>
      <c r="F1384" s="87"/>
      <c r="G1384" s="87"/>
      <c r="H1384" s="87"/>
      <c r="I1384" s="87"/>
      <c r="J1384" s="87"/>
      <c r="K1384" s="86"/>
      <c r="L1384" s="86"/>
      <c r="M1384" s="91" t="s">
        <v>237</v>
      </c>
      <c r="N1384" s="85"/>
      <c r="O1384" s="85"/>
      <c r="P1384" s="85"/>
      <c r="Q1384" s="85"/>
      <c r="R1384" s="85"/>
      <c r="S1384" s="85"/>
      <c r="T1384" s="85"/>
      <c r="U1384" s="12"/>
      <c r="V1384" s="12"/>
      <c r="W1384" s="82"/>
      <c r="X1384" s="60"/>
      <c r="Y1384" s="12"/>
      <c r="Z1384" s="11">
        <v>1</v>
      </c>
      <c r="AA1384" s="11">
        <v>1</v>
      </c>
      <c r="AB1384" s="81">
        <v>1</v>
      </c>
      <c r="AC1384" s="60"/>
    </row>
    <row r="1385" spans="3:29" ht="12.75" hidden="1" outlineLevel="2">
      <c r="C1385" s="64"/>
      <c r="D1385" s="64"/>
      <c r="E1385" s="86"/>
      <c r="F1385" s="87"/>
      <c r="G1385" s="87"/>
      <c r="H1385" s="87"/>
      <c r="I1385" s="87"/>
      <c r="J1385" s="87"/>
      <c r="K1385" s="86"/>
      <c r="L1385" s="91" t="s">
        <v>427</v>
      </c>
      <c r="M1385" s="91" t="s">
        <v>112</v>
      </c>
      <c r="N1385" s="85"/>
      <c r="O1385" s="85"/>
      <c r="P1385" s="85"/>
      <c r="Q1385" s="85"/>
      <c r="R1385" s="85"/>
      <c r="S1385" s="85"/>
      <c r="T1385" s="85"/>
      <c r="U1385" s="10"/>
      <c r="V1385" s="10"/>
      <c r="W1385" s="80"/>
      <c r="X1385" s="60"/>
      <c r="Y1385" s="10"/>
      <c r="Z1385" s="10"/>
      <c r="AA1385" s="9">
        <v>2</v>
      </c>
      <c r="AB1385" s="79">
        <v>1</v>
      </c>
      <c r="AC1385" s="60"/>
    </row>
    <row r="1386" spans="3:29" ht="12.75" hidden="1" outlineLevel="2" collapsed="1">
      <c r="C1386" s="64"/>
      <c r="D1386" s="64"/>
      <c r="E1386" s="86"/>
      <c r="F1386" s="87"/>
      <c r="G1386" s="87"/>
      <c r="H1386" s="87"/>
      <c r="I1386" s="87"/>
      <c r="J1386" s="87"/>
      <c r="K1386" s="86"/>
      <c r="L1386" s="86"/>
      <c r="M1386" s="91" t="s">
        <v>50</v>
      </c>
      <c r="N1386" s="85"/>
      <c r="O1386" s="85"/>
      <c r="P1386" s="85"/>
      <c r="Q1386" s="85"/>
      <c r="R1386" s="85"/>
      <c r="S1386" s="85"/>
      <c r="T1386" s="85"/>
      <c r="U1386" s="12"/>
      <c r="V1386" s="12"/>
      <c r="W1386" s="82"/>
      <c r="X1386" s="60"/>
      <c r="Y1386" s="12"/>
      <c r="Z1386" s="12"/>
      <c r="AA1386" s="11">
        <v>2</v>
      </c>
      <c r="AB1386" s="81">
        <v>1</v>
      </c>
      <c r="AC1386" s="60"/>
    </row>
    <row r="1387" spans="3:29" ht="12.75" hidden="1" outlineLevel="2">
      <c r="C1387" s="64"/>
      <c r="D1387" s="64"/>
      <c r="E1387" s="86"/>
      <c r="F1387" s="87"/>
      <c r="G1387" s="87"/>
      <c r="H1387" s="87"/>
      <c r="I1387" s="87"/>
      <c r="J1387" s="87"/>
      <c r="K1387" s="86"/>
      <c r="L1387" s="91" t="s">
        <v>501</v>
      </c>
      <c r="M1387" s="92" t="s">
        <v>502</v>
      </c>
      <c r="N1387" s="85"/>
      <c r="O1387" s="85"/>
      <c r="P1387" s="85"/>
      <c r="Q1387" s="85"/>
      <c r="R1387" s="85"/>
      <c r="S1387" s="85"/>
      <c r="T1387" s="85"/>
      <c r="U1387" s="10"/>
      <c r="V1387" s="10"/>
      <c r="W1387" s="80"/>
      <c r="X1387" s="60"/>
      <c r="Y1387" s="10"/>
      <c r="Z1387" s="10"/>
      <c r="AA1387" s="10"/>
      <c r="AB1387" s="79">
        <v>1</v>
      </c>
      <c r="AC1387" s="60"/>
    </row>
    <row r="1388" spans="3:29" ht="12.75" hidden="1" outlineLevel="2" collapsed="1">
      <c r="C1388" s="64"/>
      <c r="D1388" s="64"/>
      <c r="E1388" s="86"/>
      <c r="F1388" s="87"/>
      <c r="G1388" s="87"/>
      <c r="H1388" s="87"/>
      <c r="I1388" s="87"/>
      <c r="J1388" s="87"/>
      <c r="K1388" s="86"/>
      <c r="L1388" s="86"/>
      <c r="M1388" s="91" t="s">
        <v>53</v>
      </c>
      <c r="N1388" s="85"/>
      <c r="O1388" s="85"/>
      <c r="P1388" s="85"/>
      <c r="Q1388" s="85"/>
      <c r="R1388" s="85"/>
      <c r="S1388" s="85"/>
      <c r="T1388" s="85"/>
      <c r="U1388" s="12"/>
      <c r="V1388" s="12"/>
      <c r="W1388" s="82"/>
      <c r="X1388" s="60"/>
      <c r="Y1388" s="12"/>
      <c r="Z1388" s="12"/>
      <c r="AA1388" s="12"/>
      <c r="AB1388" s="81">
        <v>1</v>
      </c>
      <c r="AC1388" s="60"/>
    </row>
    <row r="1389" spans="3:29" ht="12.75" hidden="1" outlineLevel="2">
      <c r="C1389" s="64"/>
      <c r="D1389" s="64"/>
      <c r="E1389" s="86"/>
      <c r="F1389" s="87"/>
      <c r="G1389" s="87"/>
      <c r="H1389" s="87"/>
      <c r="I1389" s="87"/>
      <c r="J1389" s="87"/>
      <c r="K1389" s="86"/>
      <c r="L1389" s="91" t="s">
        <v>418</v>
      </c>
      <c r="M1389" s="91" t="s">
        <v>96</v>
      </c>
      <c r="N1389" s="85"/>
      <c r="O1389" s="85"/>
      <c r="P1389" s="85"/>
      <c r="Q1389" s="85"/>
      <c r="R1389" s="85"/>
      <c r="S1389" s="85"/>
      <c r="T1389" s="85"/>
      <c r="U1389" s="10"/>
      <c r="V1389" s="10"/>
      <c r="W1389" s="80"/>
      <c r="X1389" s="60"/>
      <c r="Y1389" s="10"/>
      <c r="Z1389" s="10"/>
      <c r="AA1389" s="10"/>
      <c r="AB1389" s="79">
        <v>1</v>
      </c>
      <c r="AC1389" s="60"/>
    </row>
    <row r="1390" spans="3:29" ht="12.75" hidden="1" outlineLevel="2" collapsed="1">
      <c r="C1390" s="64"/>
      <c r="D1390" s="64"/>
      <c r="E1390" s="86"/>
      <c r="F1390" s="87"/>
      <c r="G1390" s="87"/>
      <c r="H1390" s="87"/>
      <c r="I1390" s="87"/>
      <c r="J1390" s="87"/>
      <c r="K1390" s="86"/>
      <c r="L1390" s="86"/>
      <c r="M1390" s="91" t="s">
        <v>50</v>
      </c>
      <c r="N1390" s="85"/>
      <c r="O1390" s="85"/>
      <c r="P1390" s="85"/>
      <c r="Q1390" s="85"/>
      <c r="R1390" s="85"/>
      <c r="S1390" s="85"/>
      <c r="T1390" s="85"/>
      <c r="U1390" s="12"/>
      <c r="V1390" s="12"/>
      <c r="W1390" s="82"/>
      <c r="X1390" s="60"/>
      <c r="Y1390" s="12"/>
      <c r="Z1390" s="12"/>
      <c r="AA1390" s="12"/>
      <c r="AB1390" s="81">
        <v>1</v>
      </c>
      <c r="AC1390" s="60"/>
    </row>
    <row r="1391" spans="3:29" ht="12.75" hidden="1" outlineLevel="2">
      <c r="C1391" s="64"/>
      <c r="D1391" s="64"/>
      <c r="E1391" s="86"/>
      <c r="F1391" s="87"/>
      <c r="G1391" s="87"/>
      <c r="H1391" s="87"/>
      <c r="I1391" s="87"/>
      <c r="J1391" s="87"/>
      <c r="K1391" s="86"/>
      <c r="L1391" s="91" t="s">
        <v>491</v>
      </c>
      <c r="M1391" s="91" t="s">
        <v>267</v>
      </c>
      <c r="N1391" s="85"/>
      <c r="O1391" s="85"/>
      <c r="P1391" s="85"/>
      <c r="Q1391" s="85"/>
      <c r="R1391" s="85"/>
      <c r="S1391" s="85"/>
      <c r="T1391" s="85"/>
      <c r="U1391" s="10"/>
      <c r="V1391" s="10"/>
      <c r="W1391" s="80"/>
      <c r="X1391" s="60"/>
      <c r="Y1391" s="10"/>
      <c r="Z1391" s="10"/>
      <c r="AA1391" s="10"/>
      <c r="AB1391" s="79">
        <v>1</v>
      </c>
      <c r="AC1391" s="60"/>
    </row>
    <row r="1392" spans="3:29" ht="12.75" hidden="1" outlineLevel="2" collapsed="1">
      <c r="C1392" s="64"/>
      <c r="D1392" s="64"/>
      <c r="E1392" s="88"/>
      <c r="F1392" s="89"/>
      <c r="G1392" s="89"/>
      <c r="H1392" s="89"/>
      <c r="I1392" s="89"/>
      <c r="J1392" s="89"/>
      <c r="K1392" s="86"/>
      <c r="L1392" s="86"/>
      <c r="M1392" s="91" t="s">
        <v>284</v>
      </c>
      <c r="N1392" s="85"/>
      <c r="O1392" s="85"/>
      <c r="P1392" s="85"/>
      <c r="Q1392" s="85"/>
      <c r="R1392" s="85"/>
      <c r="S1392" s="85"/>
      <c r="T1392" s="85"/>
      <c r="U1392" s="12"/>
      <c r="V1392" s="12"/>
      <c r="W1392" s="82"/>
      <c r="X1392" s="60"/>
      <c r="Y1392" s="12"/>
      <c r="Z1392" s="12"/>
      <c r="AA1392" s="12"/>
      <c r="AB1392" s="81">
        <v>1</v>
      </c>
      <c r="AC1392" s="60"/>
    </row>
    <row r="1393" spans="3:29" ht="12.75">
      <c r="C1393" s="64"/>
      <c r="D1393" s="64"/>
      <c r="E1393" s="84" t="s">
        <v>519</v>
      </c>
      <c r="F1393" s="85"/>
      <c r="G1393" s="85"/>
      <c r="H1393" s="85"/>
      <c r="I1393" s="85"/>
      <c r="J1393" s="85"/>
      <c r="K1393" s="84" t="s">
        <v>520</v>
      </c>
      <c r="L1393" s="90"/>
      <c r="M1393" s="90"/>
      <c r="N1393" s="90"/>
      <c r="O1393" s="90"/>
      <c r="P1393" s="90"/>
      <c r="Q1393" s="90"/>
      <c r="R1393" s="90"/>
      <c r="S1393" s="90"/>
      <c r="T1393" s="90"/>
      <c r="U1393" s="6">
        <v>1338</v>
      </c>
      <c r="V1393" s="6">
        <v>1521</v>
      </c>
      <c r="W1393" s="67">
        <v>1511</v>
      </c>
      <c r="X1393" s="60"/>
      <c r="Y1393" s="6">
        <v>1580</v>
      </c>
      <c r="Z1393" s="6">
        <v>1645</v>
      </c>
      <c r="AA1393" s="6">
        <v>1661</v>
      </c>
      <c r="AB1393" s="67">
        <v>1687</v>
      </c>
      <c r="AC1393" s="60"/>
    </row>
    <row r="1394" spans="3:29" ht="12.75" collapsed="1">
      <c r="C1394" s="64"/>
      <c r="D1394" s="64"/>
      <c r="E1394" s="86"/>
      <c r="F1394" s="87"/>
      <c r="G1394" s="87"/>
      <c r="H1394" s="87"/>
      <c r="I1394" s="87"/>
      <c r="J1394" s="87"/>
      <c r="K1394" s="91" t="s">
        <v>297</v>
      </c>
      <c r="L1394" s="91" t="s">
        <v>298</v>
      </c>
      <c r="M1394" s="85"/>
      <c r="N1394" s="85"/>
      <c r="O1394" s="85"/>
      <c r="P1394" s="85"/>
      <c r="Q1394" s="85"/>
      <c r="R1394" s="85"/>
      <c r="S1394" s="85"/>
      <c r="T1394" s="85"/>
      <c r="U1394" s="8">
        <v>1323</v>
      </c>
      <c r="V1394" s="8">
        <v>1507</v>
      </c>
      <c r="W1394" s="78">
        <v>1494</v>
      </c>
      <c r="X1394" s="60"/>
      <c r="Y1394" s="8">
        <v>1548</v>
      </c>
      <c r="Z1394" s="8">
        <v>1609</v>
      </c>
      <c r="AA1394" s="8">
        <v>1631</v>
      </c>
      <c r="AB1394" s="78">
        <v>1652</v>
      </c>
      <c r="AC1394" s="60"/>
    </row>
    <row r="1395" spans="3:29" ht="12.75" hidden="1" outlineLevel="2">
      <c r="C1395" s="64"/>
      <c r="D1395" s="64"/>
      <c r="E1395" s="86"/>
      <c r="F1395" s="87"/>
      <c r="G1395" s="87"/>
      <c r="H1395" s="87"/>
      <c r="I1395" s="87"/>
      <c r="J1395" s="87"/>
      <c r="K1395" s="86"/>
      <c r="L1395" s="91" t="s">
        <v>379</v>
      </c>
      <c r="M1395" s="91" t="s">
        <v>380</v>
      </c>
      <c r="N1395" s="85"/>
      <c r="O1395" s="85"/>
      <c r="P1395" s="85"/>
      <c r="Q1395" s="85"/>
      <c r="R1395" s="85"/>
      <c r="S1395" s="85"/>
      <c r="T1395" s="85"/>
      <c r="U1395" s="9">
        <v>6</v>
      </c>
      <c r="V1395" s="9">
        <v>2</v>
      </c>
      <c r="W1395" s="79">
        <v>1</v>
      </c>
      <c r="X1395" s="60"/>
      <c r="Y1395" s="10"/>
      <c r="Z1395" s="10"/>
      <c r="AA1395" s="10"/>
      <c r="AB1395" s="80"/>
      <c r="AC1395" s="60"/>
    </row>
    <row r="1396" spans="3:29" ht="12.75" hidden="1" outlineLevel="2" collapsed="1">
      <c r="C1396" s="64"/>
      <c r="D1396" s="64"/>
      <c r="E1396" s="86"/>
      <c r="F1396" s="87"/>
      <c r="G1396" s="87"/>
      <c r="H1396" s="87"/>
      <c r="I1396" s="87"/>
      <c r="J1396" s="87"/>
      <c r="K1396" s="86"/>
      <c r="L1396" s="86"/>
      <c r="M1396" s="91" t="s">
        <v>53</v>
      </c>
      <c r="N1396" s="85"/>
      <c r="O1396" s="85"/>
      <c r="P1396" s="85"/>
      <c r="Q1396" s="85"/>
      <c r="R1396" s="85"/>
      <c r="S1396" s="85"/>
      <c r="T1396" s="85"/>
      <c r="U1396" s="11">
        <v>6</v>
      </c>
      <c r="V1396" s="11">
        <v>2</v>
      </c>
      <c r="W1396" s="81">
        <v>1</v>
      </c>
      <c r="X1396" s="60"/>
      <c r="Y1396" s="12"/>
      <c r="Z1396" s="12"/>
      <c r="AA1396" s="12"/>
      <c r="AB1396" s="82"/>
      <c r="AC1396" s="60"/>
    </row>
    <row r="1397" spans="3:29" ht="12.75" hidden="1" outlineLevel="2">
      <c r="C1397" s="64"/>
      <c r="D1397" s="64"/>
      <c r="E1397" s="86"/>
      <c r="F1397" s="87"/>
      <c r="G1397" s="87"/>
      <c r="H1397" s="87"/>
      <c r="I1397" s="87"/>
      <c r="J1397" s="87"/>
      <c r="K1397" s="86"/>
      <c r="L1397" s="91" t="s">
        <v>521</v>
      </c>
      <c r="M1397" s="91" t="s">
        <v>522</v>
      </c>
      <c r="N1397" s="85"/>
      <c r="O1397" s="85"/>
      <c r="P1397" s="85"/>
      <c r="Q1397" s="85"/>
      <c r="R1397" s="85"/>
      <c r="S1397" s="85"/>
      <c r="T1397" s="85"/>
      <c r="U1397" s="9">
        <v>10</v>
      </c>
      <c r="V1397" s="9">
        <v>13</v>
      </c>
      <c r="W1397" s="79">
        <v>4</v>
      </c>
      <c r="X1397" s="60"/>
      <c r="Y1397" s="9">
        <v>6</v>
      </c>
      <c r="Z1397" s="9">
        <v>9</v>
      </c>
      <c r="AA1397" s="9">
        <v>8</v>
      </c>
      <c r="AB1397" s="79">
        <v>9</v>
      </c>
      <c r="AC1397" s="60"/>
    </row>
    <row r="1398" spans="3:29" ht="12.75" hidden="1" outlineLevel="2" collapsed="1">
      <c r="C1398" s="64"/>
      <c r="D1398" s="64"/>
      <c r="E1398" s="86"/>
      <c r="F1398" s="87"/>
      <c r="G1398" s="87"/>
      <c r="H1398" s="87"/>
      <c r="I1398" s="87"/>
      <c r="J1398" s="87"/>
      <c r="K1398" s="86"/>
      <c r="L1398" s="86"/>
      <c r="M1398" s="91" t="s">
        <v>53</v>
      </c>
      <c r="N1398" s="85"/>
      <c r="O1398" s="85"/>
      <c r="P1398" s="85"/>
      <c r="Q1398" s="85"/>
      <c r="R1398" s="85"/>
      <c r="S1398" s="85"/>
      <c r="T1398" s="85"/>
      <c r="U1398" s="11">
        <v>10</v>
      </c>
      <c r="V1398" s="11">
        <v>13</v>
      </c>
      <c r="W1398" s="81">
        <v>4</v>
      </c>
      <c r="X1398" s="60"/>
      <c r="Y1398" s="11">
        <v>6</v>
      </c>
      <c r="Z1398" s="11">
        <v>9</v>
      </c>
      <c r="AA1398" s="11">
        <v>8</v>
      </c>
      <c r="AB1398" s="81">
        <v>9</v>
      </c>
      <c r="AC1398" s="60"/>
    </row>
    <row r="1399" spans="3:29" ht="12.75" hidden="1" outlineLevel="2">
      <c r="C1399" s="64"/>
      <c r="D1399" s="64"/>
      <c r="E1399" s="86"/>
      <c r="F1399" s="87"/>
      <c r="G1399" s="87"/>
      <c r="H1399" s="87"/>
      <c r="I1399" s="87"/>
      <c r="J1399" s="87"/>
      <c r="K1399" s="86"/>
      <c r="L1399" s="91" t="s">
        <v>523</v>
      </c>
      <c r="M1399" s="91" t="s">
        <v>524</v>
      </c>
      <c r="N1399" s="85"/>
      <c r="O1399" s="85"/>
      <c r="P1399" s="85"/>
      <c r="Q1399" s="85"/>
      <c r="R1399" s="85"/>
      <c r="S1399" s="85"/>
      <c r="T1399" s="85"/>
      <c r="U1399" s="9">
        <v>1</v>
      </c>
      <c r="V1399" s="9">
        <v>1</v>
      </c>
      <c r="W1399" s="80"/>
      <c r="X1399" s="60"/>
      <c r="Y1399" s="10"/>
      <c r="Z1399" s="10"/>
      <c r="AA1399" s="10"/>
      <c r="AB1399" s="80"/>
      <c r="AC1399" s="60"/>
    </row>
    <row r="1400" spans="3:29" ht="12.75" hidden="1" outlineLevel="2" collapsed="1">
      <c r="C1400" s="64"/>
      <c r="D1400" s="64"/>
      <c r="E1400" s="86"/>
      <c r="F1400" s="87"/>
      <c r="G1400" s="87"/>
      <c r="H1400" s="87"/>
      <c r="I1400" s="87"/>
      <c r="J1400" s="87"/>
      <c r="K1400" s="86"/>
      <c r="L1400" s="86"/>
      <c r="M1400" s="91" t="s">
        <v>53</v>
      </c>
      <c r="N1400" s="85"/>
      <c r="O1400" s="85"/>
      <c r="P1400" s="85"/>
      <c r="Q1400" s="85"/>
      <c r="R1400" s="85"/>
      <c r="S1400" s="85"/>
      <c r="T1400" s="85"/>
      <c r="U1400" s="11">
        <v>1</v>
      </c>
      <c r="V1400" s="11">
        <v>1</v>
      </c>
      <c r="W1400" s="82"/>
      <c r="X1400" s="60"/>
      <c r="Y1400" s="12"/>
      <c r="Z1400" s="12"/>
      <c r="AA1400" s="12"/>
      <c r="AB1400" s="82"/>
      <c r="AC1400" s="60"/>
    </row>
    <row r="1401" spans="3:29" ht="12.75" hidden="1" outlineLevel="2">
      <c r="C1401" s="64"/>
      <c r="D1401" s="64"/>
      <c r="E1401" s="86"/>
      <c r="F1401" s="87"/>
      <c r="G1401" s="87"/>
      <c r="H1401" s="87"/>
      <c r="I1401" s="87"/>
      <c r="J1401" s="87"/>
      <c r="K1401" s="86"/>
      <c r="L1401" s="91" t="s">
        <v>381</v>
      </c>
      <c r="M1401" s="91" t="s">
        <v>382</v>
      </c>
      <c r="N1401" s="85"/>
      <c r="O1401" s="85"/>
      <c r="P1401" s="85"/>
      <c r="Q1401" s="85"/>
      <c r="R1401" s="85"/>
      <c r="S1401" s="85"/>
      <c r="T1401" s="85"/>
      <c r="U1401" s="9">
        <v>12</v>
      </c>
      <c r="V1401" s="9">
        <v>6</v>
      </c>
      <c r="W1401" s="79">
        <v>10</v>
      </c>
      <c r="X1401" s="60"/>
      <c r="Y1401" s="9">
        <v>8</v>
      </c>
      <c r="Z1401" s="9">
        <v>15</v>
      </c>
      <c r="AA1401" s="9">
        <v>20</v>
      </c>
      <c r="AB1401" s="79">
        <v>15</v>
      </c>
      <c r="AC1401" s="60"/>
    </row>
    <row r="1402" spans="3:29" ht="12.75" hidden="1" outlineLevel="2" collapsed="1">
      <c r="C1402" s="64"/>
      <c r="D1402" s="64"/>
      <c r="E1402" s="86"/>
      <c r="F1402" s="87"/>
      <c r="G1402" s="87"/>
      <c r="H1402" s="87"/>
      <c r="I1402" s="87"/>
      <c r="J1402" s="87"/>
      <c r="K1402" s="86"/>
      <c r="L1402" s="86"/>
      <c r="M1402" s="91" t="s">
        <v>53</v>
      </c>
      <c r="N1402" s="85"/>
      <c r="O1402" s="85"/>
      <c r="P1402" s="85"/>
      <c r="Q1402" s="85"/>
      <c r="R1402" s="85"/>
      <c r="S1402" s="85"/>
      <c r="T1402" s="85"/>
      <c r="U1402" s="11">
        <v>12</v>
      </c>
      <c r="V1402" s="11">
        <v>6</v>
      </c>
      <c r="W1402" s="81">
        <v>10</v>
      </c>
      <c r="X1402" s="60"/>
      <c r="Y1402" s="11">
        <v>8</v>
      </c>
      <c r="Z1402" s="11">
        <v>15</v>
      </c>
      <c r="AA1402" s="11">
        <v>20</v>
      </c>
      <c r="AB1402" s="81">
        <v>15</v>
      </c>
      <c r="AC1402" s="60"/>
    </row>
    <row r="1403" spans="3:29" ht="12.75" hidden="1" outlineLevel="2">
      <c r="C1403" s="64"/>
      <c r="D1403" s="64"/>
      <c r="E1403" s="86"/>
      <c r="F1403" s="87"/>
      <c r="G1403" s="87"/>
      <c r="H1403" s="87"/>
      <c r="I1403" s="87"/>
      <c r="J1403" s="87"/>
      <c r="K1403" s="86"/>
      <c r="L1403" s="91" t="s">
        <v>383</v>
      </c>
      <c r="M1403" s="91" t="s">
        <v>384</v>
      </c>
      <c r="N1403" s="85"/>
      <c r="O1403" s="85"/>
      <c r="P1403" s="85"/>
      <c r="Q1403" s="85"/>
      <c r="R1403" s="85"/>
      <c r="S1403" s="85"/>
      <c r="T1403" s="85"/>
      <c r="U1403" s="9">
        <v>9</v>
      </c>
      <c r="V1403" s="9">
        <v>15</v>
      </c>
      <c r="W1403" s="79">
        <v>18</v>
      </c>
      <c r="X1403" s="60"/>
      <c r="Y1403" s="9">
        <v>12</v>
      </c>
      <c r="Z1403" s="9">
        <v>12</v>
      </c>
      <c r="AA1403" s="9">
        <v>17</v>
      </c>
      <c r="AB1403" s="79">
        <v>16</v>
      </c>
      <c r="AC1403" s="60"/>
    </row>
    <row r="1404" spans="3:29" ht="12.75" hidden="1" outlineLevel="2" collapsed="1">
      <c r="C1404" s="64"/>
      <c r="D1404" s="64"/>
      <c r="E1404" s="86"/>
      <c r="F1404" s="87"/>
      <c r="G1404" s="87"/>
      <c r="H1404" s="87"/>
      <c r="I1404" s="87"/>
      <c r="J1404" s="87"/>
      <c r="K1404" s="86"/>
      <c r="L1404" s="86"/>
      <c r="M1404" s="91" t="s">
        <v>53</v>
      </c>
      <c r="N1404" s="85"/>
      <c r="O1404" s="85"/>
      <c r="P1404" s="85"/>
      <c r="Q1404" s="85"/>
      <c r="R1404" s="85"/>
      <c r="S1404" s="85"/>
      <c r="T1404" s="85"/>
      <c r="U1404" s="11">
        <v>9</v>
      </c>
      <c r="V1404" s="11">
        <v>15</v>
      </c>
      <c r="W1404" s="81">
        <v>18</v>
      </c>
      <c r="X1404" s="60"/>
      <c r="Y1404" s="11">
        <v>12</v>
      </c>
      <c r="Z1404" s="11">
        <v>12</v>
      </c>
      <c r="AA1404" s="11">
        <v>17</v>
      </c>
      <c r="AB1404" s="81">
        <v>16</v>
      </c>
      <c r="AC1404" s="60"/>
    </row>
    <row r="1405" spans="3:29" ht="12.75" hidden="1" outlineLevel="2">
      <c r="C1405" s="64"/>
      <c r="D1405" s="64"/>
      <c r="E1405" s="86"/>
      <c r="F1405" s="87"/>
      <c r="G1405" s="87"/>
      <c r="H1405" s="87"/>
      <c r="I1405" s="87"/>
      <c r="J1405" s="87"/>
      <c r="K1405" s="86"/>
      <c r="L1405" s="91" t="s">
        <v>389</v>
      </c>
      <c r="M1405" s="91" t="s">
        <v>390</v>
      </c>
      <c r="N1405" s="85"/>
      <c r="O1405" s="85"/>
      <c r="P1405" s="85"/>
      <c r="Q1405" s="85"/>
      <c r="R1405" s="85"/>
      <c r="S1405" s="85"/>
      <c r="T1405" s="85"/>
      <c r="U1405" s="9">
        <v>25</v>
      </c>
      <c r="V1405" s="9">
        <v>26</v>
      </c>
      <c r="W1405" s="79">
        <v>23</v>
      </c>
      <c r="X1405" s="60"/>
      <c r="Y1405" s="9">
        <v>27</v>
      </c>
      <c r="Z1405" s="9">
        <v>25</v>
      </c>
      <c r="AA1405" s="9">
        <v>25</v>
      </c>
      <c r="AB1405" s="79">
        <v>15</v>
      </c>
      <c r="AC1405" s="60"/>
    </row>
    <row r="1406" spans="3:29" ht="12.75" hidden="1" outlineLevel="2" collapsed="1">
      <c r="C1406" s="64"/>
      <c r="D1406" s="64"/>
      <c r="E1406" s="86"/>
      <c r="F1406" s="87"/>
      <c r="G1406" s="87"/>
      <c r="H1406" s="87"/>
      <c r="I1406" s="87"/>
      <c r="J1406" s="87"/>
      <c r="K1406" s="86"/>
      <c r="L1406" s="86"/>
      <c r="M1406" s="91" t="s">
        <v>53</v>
      </c>
      <c r="N1406" s="85"/>
      <c r="O1406" s="85"/>
      <c r="P1406" s="85"/>
      <c r="Q1406" s="85"/>
      <c r="R1406" s="85"/>
      <c r="S1406" s="85"/>
      <c r="T1406" s="85"/>
      <c r="U1406" s="11">
        <v>25</v>
      </c>
      <c r="V1406" s="11">
        <v>26</v>
      </c>
      <c r="W1406" s="81">
        <v>23</v>
      </c>
      <c r="X1406" s="60"/>
      <c r="Y1406" s="11">
        <v>27</v>
      </c>
      <c r="Z1406" s="11">
        <v>25</v>
      </c>
      <c r="AA1406" s="11">
        <v>25</v>
      </c>
      <c r="AB1406" s="81">
        <v>15</v>
      </c>
      <c r="AC1406" s="60"/>
    </row>
    <row r="1407" spans="3:29" ht="12.75" hidden="1" outlineLevel="2">
      <c r="C1407" s="64"/>
      <c r="D1407" s="64"/>
      <c r="E1407" s="86"/>
      <c r="F1407" s="87"/>
      <c r="G1407" s="87"/>
      <c r="H1407" s="87"/>
      <c r="I1407" s="87"/>
      <c r="J1407" s="87"/>
      <c r="K1407" s="86"/>
      <c r="L1407" s="91" t="s">
        <v>391</v>
      </c>
      <c r="M1407" s="91" t="s">
        <v>41</v>
      </c>
      <c r="N1407" s="85"/>
      <c r="O1407" s="85"/>
      <c r="P1407" s="85"/>
      <c r="Q1407" s="85"/>
      <c r="R1407" s="85"/>
      <c r="S1407" s="85"/>
      <c r="T1407" s="85"/>
      <c r="U1407" s="9">
        <v>18</v>
      </c>
      <c r="V1407" s="9">
        <v>22</v>
      </c>
      <c r="W1407" s="79">
        <v>25</v>
      </c>
      <c r="X1407" s="60"/>
      <c r="Y1407" s="9">
        <v>25</v>
      </c>
      <c r="Z1407" s="9">
        <v>30</v>
      </c>
      <c r="AA1407" s="9">
        <v>24</v>
      </c>
      <c r="AB1407" s="79">
        <v>22</v>
      </c>
      <c r="AC1407" s="60"/>
    </row>
    <row r="1408" spans="3:29" ht="12.75" hidden="1" outlineLevel="2" collapsed="1">
      <c r="C1408" s="64"/>
      <c r="D1408" s="64"/>
      <c r="E1408" s="86"/>
      <c r="F1408" s="87"/>
      <c r="G1408" s="87"/>
      <c r="H1408" s="87"/>
      <c r="I1408" s="87"/>
      <c r="J1408" s="87"/>
      <c r="K1408" s="86"/>
      <c r="L1408" s="86"/>
      <c r="M1408" s="91" t="s">
        <v>53</v>
      </c>
      <c r="N1408" s="85"/>
      <c r="O1408" s="85"/>
      <c r="P1408" s="85"/>
      <c r="Q1408" s="85"/>
      <c r="R1408" s="85"/>
      <c r="S1408" s="85"/>
      <c r="T1408" s="85"/>
      <c r="U1408" s="11">
        <v>18</v>
      </c>
      <c r="V1408" s="11">
        <v>22</v>
      </c>
      <c r="W1408" s="81">
        <v>25</v>
      </c>
      <c r="X1408" s="60"/>
      <c r="Y1408" s="11">
        <v>25</v>
      </c>
      <c r="Z1408" s="11">
        <v>30</v>
      </c>
      <c r="AA1408" s="11">
        <v>24</v>
      </c>
      <c r="AB1408" s="81">
        <v>22</v>
      </c>
      <c r="AC1408" s="60"/>
    </row>
    <row r="1409" spans="3:29" ht="12.75" hidden="1" outlineLevel="2">
      <c r="C1409" s="64"/>
      <c r="D1409" s="64"/>
      <c r="E1409" s="86"/>
      <c r="F1409" s="87"/>
      <c r="G1409" s="87"/>
      <c r="H1409" s="87"/>
      <c r="I1409" s="87"/>
      <c r="J1409" s="87"/>
      <c r="K1409" s="86"/>
      <c r="L1409" s="91" t="s">
        <v>392</v>
      </c>
      <c r="M1409" s="91" t="s">
        <v>241</v>
      </c>
      <c r="N1409" s="85"/>
      <c r="O1409" s="85"/>
      <c r="P1409" s="85"/>
      <c r="Q1409" s="85"/>
      <c r="R1409" s="85"/>
      <c r="S1409" s="85"/>
      <c r="T1409" s="85"/>
      <c r="U1409" s="9">
        <v>11</v>
      </c>
      <c r="V1409" s="9">
        <v>19</v>
      </c>
      <c r="W1409" s="79">
        <v>20</v>
      </c>
      <c r="X1409" s="60"/>
      <c r="Y1409" s="9">
        <v>26</v>
      </c>
      <c r="Z1409" s="9">
        <v>20</v>
      </c>
      <c r="AA1409" s="9">
        <v>21</v>
      </c>
      <c r="AB1409" s="79">
        <v>19</v>
      </c>
      <c r="AC1409" s="60"/>
    </row>
    <row r="1410" spans="3:29" ht="12.75" hidden="1" outlineLevel="2" collapsed="1">
      <c r="C1410" s="64"/>
      <c r="D1410" s="64"/>
      <c r="E1410" s="86"/>
      <c r="F1410" s="87"/>
      <c r="G1410" s="87"/>
      <c r="H1410" s="87"/>
      <c r="I1410" s="87"/>
      <c r="J1410" s="87"/>
      <c r="K1410" s="86"/>
      <c r="L1410" s="86"/>
      <c r="M1410" s="91" t="s">
        <v>53</v>
      </c>
      <c r="N1410" s="85"/>
      <c r="O1410" s="85"/>
      <c r="P1410" s="85"/>
      <c r="Q1410" s="85"/>
      <c r="R1410" s="85"/>
      <c r="S1410" s="85"/>
      <c r="T1410" s="85"/>
      <c r="U1410" s="11">
        <v>11</v>
      </c>
      <c r="V1410" s="11">
        <v>19</v>
      </c>
      <c r="W1410" s="81">
        <v>20</v>
      </c>
      <c r="X1410" s="60"/>
      <c r="Y1410" s="11">
        <v>26</v>
      </c>
      <c r="Z1410" s="11">
        <v>20</v>
      </c>
      <c r="AA1410" s="11">
        <v>21</v>
      </c>
      <c r="AB1410" s="81">
        <v>19</v>
      </c>
      <c r="AC1410" s="60"/>
    </row>
    <row r="1411" spans="3:29" ht="12.75" hidden="1" outlineLevel="2">
      <c r="C1411" s="64"/>
      <c r="D1411" s="64"/>
      <c r="E1411" s="86"/>
      <c r="F1411" s="87"/>
      <c r="G1411" s="87"/>
      <c r="H1411" s="87"/>
      <c r="I1411" s="87"/>
      <c r="J1411" s="87"/>
      <c r="K1411" s="86"/>
      <c r="L1411" s="91" t="s">
        <v>393</v>
      </c>
      <c r="M1411" s="91" t="s">
        <v>394</v>
      </c>
      <c r="N1411" s="85"/>
      <c r="O1411" s="85"/>
      <c r="P1411" s="85"/>
      <c r="Q1411" s="85"/>
      <c r="R1411" s="85"/>
      <c r="S1411" s="85"/>
      <c r="T1411" s="85"/>
      <c r="U1411" s="9">
        <v>7</v>
      </c>
      <c r="V1411" s="9">
        <v>11</v>
      </c>
      <c r="W1411" s="79">
        <v>15</v>
      </c>
      <c r="X1411" s="60"/>
      <c r="Y1411" s="9">
        <v>16</v>
      </c>
      <c r="Z1411" s="9">
        <v>11</v>
      </c>
      <c r="AA1411" s="9">
        <v>10</v>
      </c>
      <c r="AB1411" s="79">
        <v>13</v>
      </c>
      <c r="AC1411" s="60"/>
    </row>
    <row r="1412" spans="3:29" ht="12.75" hidden="1" outlineLevel="2" collapsed="1">
      <c r="C1412" s="64"/>
      <c r="D1412" s="64"/>
      <c r="E1412" s="86"/>
      <c r="F1412" s="87"/>
      <c r="G1412" s="87"/>
      <c r="H1412" s="87"/>
      <c r="I1412" s="87"/>
      <c r="J1412" s="87"/>
      <c r="K1412" s="86"/>
      <c r="L1412" s="86"/>
      <c r="M1412" s="91" t="s">
        <v>53</v>
      </c>
      <c r="N1412" s="85"/>
      <c r="O1412" s="85"/>
      <c r="P1412" s="85"/>
      <c r="Q1412" s="85"/>
      <c r="R1412" s="85"/>
      <c r="S1412" s="85"/>
      <c r="T1412" s="85"/>
      <c r="U1412" s="11">
        <v>7</v>
      </c>
      <c r="V1412" s="11">
        <v>11</v>
      </c>
      <c r="W1412" s="81">
        <v>15</v>
      </c>
      <c r="X1412" s="60"/>
      <c r="Y1412" s="11">
        <v>16</v>
      </c>
      <c r="Z1412" s="11">
        <v>11</v>
      </c>
      <c r="AA1412" s="11">
        <v>10</v>
      </c>
      <c r="AB1412" s="81">
        <v>13</v>
      </c>
      <c r="AC1412" s="60"/>
    </row>
    <row r="1413" spans="3:29" ht="12.75" hidden="1" outlineLevel="2">
      <c r="C1413" s="64"/>
      <c r="D1413" s="64"/>
      <c r="E1413" s="86"/>
      <c r="F1413" s="87"/>
      <c r="G1413" s="87"/>
      <c r="H1413" s="87"/>
      <c r="I1413" s="87"/>
      <c r="J1413" s="87"/>
      <c r="K1413" s="86"/>
      <c r="L1413" s="91" t="s">
        <v>395</v>
      </c>
      <c r="M1413" s="91" t="s">
        <v>396</v>
      </c>
      <c r="N1413" s="85"/>
      <c r="O1413" s="85"/>
      <c r="P1413" s="85"/>
      <c r="Q1413" s="85"/>
      <c r="R1413" s="85"/>
      <c r="S1413" s="85"/>
      <c r="T1413" s="85"/>
      <c r="U1413" s="9">
        <v>18</v>
      </c>
      <c r="V1413" s="9">
        <v>25</v>
      </c>
      <c r="W1413" s="79">
        <v>21</v>
      </c>
      <c r="X1413" s="60"/>
      <c r="Y1413" s="9">
        <v>29</v>
      </c>
      <c r="Z1413" s="9">
        <v>28</v>
      </c>
      <c r="AA1413" s="9">
        <v>23</v>
      </c>
      <c r="AB1413" s="79">
        <v>25</v>
      </c>
      <c r="AC1413" s="60"/>
    </row>
    <row r="1414" spans="3:29" ht="12.75" hidden="1" outlineLevel="2" collapsed="1">
      <c r="C1414" s="64"/>
      <c r="D1414" s="64"/>
      <c r="E1414" s="86"/>
      <c r="F1414" s="87"/>
      <c r="G1414" s="87"/>
      <c r="H1414" s="87"/>
      <c r="I1414" s="87"/>
      <c r="J1414" s="87"/>
      <c r="K1414" s="86"/>
      <c r="L1414" s="86"/>
      <c r="M1414" s="91" t="s">
        <v>53</v>
      </c>
      <c r="N1414" s="85"/>
      <c r="O1414" s="85"/>
      <c r="P1414" s="85"/>
      <c r="Q1414" s="85"/>
      <c r="R1414" s="85"/>
      <c r="S1414" s="85"/>
      <c r="T1414" s="85"/>
      <c r="U1414" s="11">
        <v>18</v>
      </c>
      <c r="V1414" s="11">
        <v>25</v>
      </c>
      <c r="W1414" s="81">
        <v>21</v>
      </c>
      <c r="X1414" s="60"/>
      <c r="Y1414" s="11">
        <v>29</v>
      </c>
      <c r="Z1414" s="11">
        <v>28</v>
      </c>
      <c r="AA1414" s="11">
        <v>23</v>
      </c>
      <c r="AB1414" s="81">
        <v>25</v>
      </c>
      <c r="AC1414" s="60"/>
    </row>
    <row r="1415" spans="3:29" ht="12.75" hidden="1" outlineLevel="2">
      <c r="C1415" s="64"/>
      <c r="D1415" s="64"/>
      <c r="E1415" s="86"/>
      <c r="F1415" s="87"/>
      <c r="G1415" s="87"/>
      <c r="H1415" s="87"/>
      <c r="I1415" s="87"/>
      <c r="J1415" s="87"/>
      <c r="K1415" s="86"/>
      <c r="L1415" s="91" t="s">
        <v>399</v>
      </c>
      <c r="M1415" s="91" t="s">
        <v>300</v>
      </c>
      <c r="N1415" s="85"/>
      <c r="O1415" s="85"/>
      <c r="P1415" s="85"/>
      <c r="Q1415" s="85"/>
      <c r="R1415" s="85"/>
      <c r="S1415" s="85"/>
      <c r="T1415" s="85"/>
      <c r="U1415" s="9">
        <v>5</v>
      </c>
      <c r="V1415" s="9">
        <v>4</v>
      </c>
      <c r="W1415" s="79">
        <v>4</v>
      </c>
      <c r="X1415" s="60"/>
      <c r="Y1415" s="9">
        <v>4</v>
      </c>
      <c r="Z1415" s="9">
        <v>5</v>
      </c>
      <c r="AA1415" s="9">
        <v>5</v>
      </c>
      <c r="AB1415" s="79">
        <v>2</v>
      </c>
      <c r="AC1415" s="60"/>
    </row>
    <row r="1416" spans="3:29" ht="12.75" hidden="1" outlineLevel="2" collapsed="1">
      <c r="C1416" s="64"/>
      <c r="D1416" s="64"/>
      <c r="E1416" s="86"/>
      <c r="F1416" s="87"/>
      <c r="G1416" s="87"/>
      <c r="H1416" s="87"/>
      <c r="I1416" s="87"/>
      <c r="J1416" s="87"/>
      <c r="K1416" s="86"/>
      <c r="L1416" s="86"/>
      <c r="M1416" s="91" t="s">
        <v>53</v>
      </c>
      <c r="N1416" s="85"/>
      <c r="O1416" s="85"/>
      <c r="P1416" s="85"/>
      <c r="Q1416" s="85"/>
      <c r="R1416" s="85"/>
      <c r="S1416" s="85"/>
      <c r="T1416" s="85"/>
      <c r="U1416" s="11">
        <v>5</v>
      </c>
      <c r="V1416" s="11">
        <v>4</v>
      </c>
      <c r="W1416" s="81">
        <v>4</v>
      </c>
      <c r="X1416" s="60"/>
      <c r="Y1416" s="11">
        <v>4</v>
      </c>
      <c r="Z1416" s="11">
        <v>5</v>
      </c>
      <c r="AA1416" s="11">
        <v>5</v>
      </c>
      <c r="AB1416" s="81">
        <v>2</v>
      </c>
      <c r="AC1416" s="60"/>
    </row>
    <row r="1417" spans="3:29" ht="12.75" hidden="1" outlineLevel="2">
      <c r="C1417" s="64"/>
      <c r="D1417" s="64"/>
      <c r="E1417" s="86"/>
      <c r="F1417" s="87"/>
      <c r="G1417" s="87"/>
      <c r="H1417" s="87"/>
      <c r="I1417" s="87"/>
      <c r="J1417" s="87"/>
      <c r="K1417" s="86"/>
      <c r="L1417" s="91" t="s">
        <v>400</v>
      </c>
      <c r="M1417" s="91" t="s">
        <v>401</v>
      </c>
      <c r="N1417" s="85"/>
      <c r="O1417" s="85"/>
      <c r="P1417" s="85"/>
      <c r="Q1417" s="85"/>
      <c r="R1417" s="85"/>
      <c r="S1417" s="85"/>
      <c r="T1417" s="85"/>
      <c r="U1417" s="9">
        <v>7</v>
      </c>
      <c r="V1417" s="9">
        <v>4</v>
      </c>
      <c r="W1417" s="79">
        <v>6</v>
      </c>
      <c r="X1417" s="60"/>
      <c r="Y1417" s="9">
        <v>3</v>
      </c>
      <c r="Z1417" s="10"/>
      <c r="AA1417" s="10"/>
      <c r="AB1417" s="79">
        <v>3</v>
      </c>
      <c r="AC1417" s="60"/>
    </row>
    <row r="1418" spans="3:29" ht="12.75" hidden="1" outlineLevel="2" collapsed="1">
      <c r="C1418" s="64"/>
      <c r="D1418" s="64"/>
      <c r="E1418" s="86"/>
      <c r="F1418" s="87"/>
      <c r="G1418" s="87"/>
      <c r="H1418" s="87"/>
      <c r="I1418" s="87"/>
      <c r="J1418" s="87"/>
      <c r="K1418" s="86"/>
      <c r="L1418" s="86"/>
      <c r="M1418" s="91" t="s">
        <v>53</v>
      </c>
      <c r="N1418" s="85"/>
      <c r="O1418" s="85"/>
      <c r="P1418" s="85"/>
      <c r="Q1418" s="85"/>
      <c r="R1418" s="85"/>
      <c r="S1418" s="85"/>
      <c r="T1418" s="85"/>
      <c r="U1418" s="11">
        <v>7</v>
      </c>
      <c r="V1418" s="11">
        <v>4</v>
      </c>
      <c r="W1418" s="81">
        <v>6</v>
      </c>
      <c r="X1418" s="60"/>
      <c r="Y1418" s="11">
        <v>3</v>
      </c>
      <c r="Z1418" s="12"/>
      <c r="AA1418" s="12"/>
      <c r="AB1418" s="81">
        <v>3</v>
      </c>
      <c r="AC1418" s="60"/>
    </row>
    <row r="1419" spans="3:29" ht="12.75" hidden="1" outlineLevel="2">
      <c r="C1419" s="64"/>
      <c r="D1419" s="64"/>
      <c r="E1419" s="86"/>
      <c r="F1419" s="87"/>
      <c r="G1419" s="87"/>
      <c r="H1419" s="87"/>
      <c r="I1419" s="87"/>
      <c r="J1419" s="87"/>
      <c r="K1419" s="86"/>
      <c r="L1419" s="91" t="s">
        <v>500</v>
      </c>
      <c r="M1419" s="91" t="s">
        <v>45</v>
      </c>
      <c r="N1419" s="85"/>
      <c r="O1419" s="85"/>
      <c r="P1419" s="85"/>
      <c r="Q1419" s="85"/>
      <c r="R1419" s="85"/>
      <c r="S1419" s="85"/>
      <c r="T1419" s="85"/>
      <c r="U1419" s="9">
        <v>82</v>
      </c>
      <c r="V1419" s="9">
        <v>91</v>
      </c>
      <c r="W1419" s="79">
        <v>104</v>
      </c>
      <c r="X1419" s="60"/>
      <c r="Y1419" s="9">
        <v>133</v>
      </c>
      <c r="Z1419" s="9">
        <v>156</v>
      </c>
      <c r="AA1419" s="9">
        <v>161</v>
      </c>
      <c r="AB1419" s="79">
        <v>169</v>
      </c>
      <c r="AC1419" s="60"/>
    </row>
    <row r="1420" spans="3:29" ht="12.75" hidden="1" outlineLevel="2" collapsed="1">
      <c r="C1420" s="64"/>
      <c r="D1420" s="64"/>
      <c r="E1420" s="86"/>
      <c r="F1420" s="87"/>
      <c r="G1420" s="87"/>
      <c r="H1420" s="87"/>
      <c r="I1420" s="87"/>
      <c r="J1420" s="87"/>
      <c r="K1420" s="86"/>
      <c r="L1420" s="86"/>
      <c r="M1420" s="91" t="s">
        <v>61</v>
      </c>
      <c r="N1420" s="85"/>
      <c r="O1420" s="85"/>
      <c r="P1420" s="85"/>
      <c r="Q1420" s="85"/>
      <c r="R1420" s="85"/>
      <c r="S1420" s="85"/>
      <c r="T1420" s="85"/>
      <c r="U1420" s="11">
        <v>82</v>
      </c>
      <c r="V1420" s="11">
        <v>91</v>
      </c>
      <c r="W1420" s="81">
        <v>104</v>
      </c>
      <c r="X1420" s="60"/>
      <c r="Y1420" s="11">
        <v>132</v>
      </c>
      <c r="Z1420" s="11">
        <v>156</v>
      </c>
      <c r="AA1420" s="11">
        <v>161</v>
      </c>
      <c r="AB1420" s="81">
        <v>169</v>
      </c>
      <c r="AC1420" s="60"/>
    </row>
    <row r="1421" spans="3:29" ht="12.75" hidden="1" outlineLevel="2" collapsed="1">
      <c r="C1421" s="64"/>
      <c r="D1421" s="64"/>
      <c r="E1421" s="86"/>
      <c r="F1421" s="87"/>
      <c r="G1421" s="87"/>
      <c r="H1421" s="87"/>
      <c r="I1421" s="87"/>
      <c r="J1421" s="87"/>
      <c r="K1421" s="86"/>
      <c r="L1421" s="86"/>
      <c r="M1421" s="91" t="s">
        <v>50</v>
      </c>
      <c r="N1421" s="85"/>
      <c r="O1421" s="85"/>
      <c r="P1421" s="85"/>
      <c r="Q1421" s="85"/>
      <c r="R1421" s="85"/>
      <c r="S1421" s="85"/>
      <c r="T1421" s="85"/>
      <c r="U1421" s="12"/>
      <c r="V1421" s="12"/>
      <c r="W1421" s="82"/>
      <c r="X1421" s="60"/>
      <c r="Y1421" s="11">
        <v>1</v>
      </c>
      <c r="Z1421" s="12"/>
      <c r="AA1421" s="12"/>
      <c r="AB1421" s="82"/>
      <c r="AC1421" s="60"/>
    </row>
    <row r="1422" spans="3:29" ht="12.75" hidden="1" outlineLevel="2">
      <c r="C1422" s="64"/>
      <c r="D1422" s="64"/>
      <c r="E1422" s="86"/>
      <c r="F1422" s="87"/>
      <c r="G1422" s="87"/>
      <c r="H1422" s="87"/>
      <c r="I1422" s="87"/>
      <c r="J1422" s="87"/>
      <c r="K1422" s="86"/>
      <c r="L1422" s="91" t="s">
        <v>525</v>
      </c>
      <c r="M1422" s="92" t="s">
        <v>526</v>
      </c>
      <c r="N1422" s="85"/>
      <c r="O1422" s="85"/>
      <c r="P1422" s="85"/>
      <c r="Q1422" s="85"/>
      <c r="R1422" s="85"/>
      <c r="S1422" s="85"/>
      <c r="T1422" s="85"/>
      <c r="U1422" s="9">
        <v>2</v>
      </c>
      <c r="V1422" s="10"/>
      <c r="W1422" s="80"/>
      <c r="X1422" s="60"/>
      <c r="Y1422" s="9">
        <v>5</v>
      </c>
      <c r="Z1422" s="9">
        <v>4</v>
      </c>
      <c r="AA1422" s="10"/>
      <c r="AB1422" s="79">
        <v>1</v>
      </c>
      <c r="AC1422" s="60"/>
    </row>
    <row r="1423" spans="3:29" ht="12.75" hidden="1" outlineLevel="2" collapsed="1">
      <c r="C1423" s="64"/>
      <c r="D1423" s="64"/>
      <c r="E1423" s="86"/>
      <c r="F1423" s="87"/>
      <c r="G1423" s="87"/>
      <c r="H1423" s="87"/>
      <c r="I1423" s="87"/>
      <c r="J1423" s="87"/>
      <c r="K1423" s="86"/>
      <c r="L1423" s="86"/>
      <c r="M1423" s="92" t="s">
        <v>366</v>
      </c>
      <c r="N1423" s="85"/>
      <c r="O1423" s="85"/>
      <c r="P1423" s="85"/>
      <c r="Q1423" s="85"/>
      <c r="R1423" s="85"/>
      <c r="S1423" s="85"/>
      <c r="T1423" s="85"/>
      <c r="U1423" s="11">
        <v>2</v>
      </c>
      <c r="V1423" s="12"/>
      <c r="W1423" s="82"/>
      <c r="X1423" s="60"/>
      <c r="Y1423" s="11">
        <v>5</v>
      </c>
      <c r="Z1423" s="11">
        <v>4</v>
      </c>
      <c r="AA1423" s="12"/>
      <c r="AB1423" s="81">
        <v>1</v>
      </c>
      <c r="AC1423" s="60"/>
    </row>
    <row r="1424" spans="3:29" ht="12.75" hidden="1" outlineLevel="2">
      <c r="C1424" s="64"/>
      <c r="D1424" s="64"/>
      <c r="E1424" s="86"/>
      <c r="F1424" s="87"/>
      <c r="G1424" s="87"/>
      <c r="H1424" s="87"/>
      <c r="I1424" s="87"/>
      <c r="J1424" s="87"/>
      <c r="K1424" s="86"/>
      <c r="L1424" s="91" t="s">
        <v>527</v>
      </c>
      <c r="M1424" s="92" t="s">
        <v>528</v>
      </c>
      <c r="N1424" s="85"/>
      <c r="O1424" s="85"/>
      <c r="P1424" s="85"/>
      <c r="Q1424" s="85"/>
      <c r="R1424" s="85"/>
      <c r="S1424" s="85"/>
      <c r="T1424" s="85"/>
      <c r="U1424" s="9">
        <v>1</v>
      </c>
      <c r="V1424" s="10"/>
      <c r="W1424" s="80"/>
      <c r="X1424" s="60"/>
      <c r="Y1424" s="10"/>
      <c r="Z1424" s="10"/>
      <c r="AA1424" s="10"/>
      <c r="AB1424" s="80"/>
      <c r="AC1424" s="60"/>
    </row>
    <row r="1425" spans="3:29" ht="12.75" hidden="1" outlineLevel="2" collapsed="1">
      <c r="C1425" s="64"/>
      <c r="D1425" s="64"/>
      <c r="E1425" s="86"/>
      <c r="F1425" s="87"/>
      <c r="G1425" s="87"/>
      <c r="H1425" s="87"/>
      <c r="I1425" s="87"/>
      <c r="J1425" s="87"/>
      <c r="K1425" s="86"/>
      <c r="L1425" s="86"/>
      <c r="M1425" s="92" t="s">
        <v>366</v>
      </c>
      <c r="N1425" s="85"/>
      <c r="O1425" s="85"/>
      <c r="P1425" s="85"/>
      <c r="Q1425" s="85"/>
      <c r="R1425" s="85"/>
      <c r="S1425" s="85"/>
      <c r="T1425" s="85"/>
      <c r="U1425" s="11">
        <v>1</v>
      </c>
      <c r="V1425" s="12"/>
      <c r="W1425" s="82"/>
      <c r="X1425" s="60"/>
      <c r="Y1425" s="12"/>
      <c r="Z1425" s="12"/>
      <c r="AA1425" s="12"/>
      <c r="AB1425" s="82"/>
      <c r="AC1425" s="60"/>
    </row>
    <row r="1426" spans="3:29" ht="12.75" hidden="1" outlineLevel="2">
      <c r="C1426" s="64"/>
      <c r="D1426" s="64"/>
      <c r="E1426" s="86"/>
      <c r="F1426" s="87"/>
      <c r="G1426" s="87"/>
      <c r="H1426" s="87"/>
      <c r="I1426" s="87"/>
      <c r="J1426" s="87"/>
      <c r="K1426" s="86"/>
      <c r="L1426" s="91" t="s">
        <v>529</v>
      </c>
      <c r="M1426" s="92" t="s">
        <v>530</v>
      </c>
      <c r="N1426" s="85"/>
      <c r="O1426" s="85"/>
      <c r="P1426" s="85"/>
      <c r="Q1426" s="85"/>
      <c r="R1426" s="85"/>
      <c r="S1426" s="85"/>
      <c r="T1426" s="85"/>
      <c r="U1426" s="9">
        <v>6</v>
      </c>
      <c r="V1426" s="9">
        <v>8</v>
      </c>
      <c r="W1426" s="79">
        <v>10</v>
      </c>
      <c r="X1426" s="60"/>
      <c r="Y1426" s="9">
        <v>4</v>
      </c>
      <c r="Z1426" s="9">
        <v>6</v>
      </c>
      <c r="AA1426" s="9">
        <v>9</v>
      </c>
      <c r="AB1426" s="79">
        <v>8</v>
      </c>
      <c r="AC1426" s="60"/>
    </row>
    <row r="1427" spans="3:29" ht="12.75" hidden="1" outlineLevel="2" collapsed="1">
      <c r="C1427" s="64"/>
      <c r="D1427" s="64"/>
      <c r="E1427" s="86"/>
      <c r="F1427" s="87"/>
      <c r="G1427" s="87"/>
      <c r="H1427" s="87"/>
      <c r="I1427" s="87"/>
      <c r="J1427" s="87"/>
      <c r="K1427" s="86"/>
      <c r="L1427" s="86"/>
      <c r="M1427" s="91" t="s">
        <v>366</v>
      </c>
      <c r="N1427" s="85"/>
      <c r="O1427" s="85"/>
      <c r="P1427" s="85"/>
      <c r="Q1427" s="85"/>
      <c r="R1427" s="85"/>
      <c r="S1427" s="85"/>
      <c r="T1427" s="85"/>
      <c r="U1427" s="11">
        <v>6</v>
      </c>
      <c r="V1427" s="11">
        <v>8</v>
      </c>
      <c r="W1427" s="81">
        <v>10</v>
      </c>
      <c r="X1427" s="60"/>
      <c r="Y1427" s="11">
        <v>4</v>
      </c>
      <c r="Z1427" s="11">
        <v>6</v>
      </c>
      <c r="AA1427" s="11">
        <v>9</v>
      </c>
      <c r="AB1427" s="81">
        <v>8</v>
      </c>
      <c r="AC1427" s="60"/>
    </row>
    <row r="1428" spans="3:29" ht="12.75" hidden="1" outlineLevel="2">
      <c r="C1428" s="64"/>
      <c r="D1428" s="64"/>
      <c r="E1428" s="86"/>
      <c r="F1428" s="87"/>
      <c r="G1428" s="87"/>
      <c r="H1428" s="87"/>
      <c r="I1428" s="87"/>
      <c r="J1428" s="87"/>
      <c r="K1428" s="86"/>
      <c r="L1428" s="91" t="s">
        <v>531</v>
      </c>
      <c r="M1428" s="91" t="s">
        <v>532</v>
      </c>
      <c r="N1428" s="85"/>
      <c r="O1428" s="85"/>
      <c r="P1428" s="85"/>
      <c r="Q1428" s="85"/>
      <c r="R1428" s="85"/>
      <c r="S1428" s="85"/>
      <c r="T1428" s="85"/>
      <c r="U1428" s="9">
        <v>46</v>
      </c>
      <c r="V1428" s="9">
        <v>45</v>
      </c>
      <c r="W1428" s="79">
        <v>48</v>
      </c>
      <c r="X1428" s="60"/>
      <c r="Y1428" s="9">
        <v>47</v>
      </c>
      <c r="Z1428" s="9">
        <v>37</v>
      </c>
      <c r="AA1428" s="9">
        <v>37</v>
      </c>
      <c r="AB1428" s="79">
        <v>34</v>
      </c>
      <c r="AC1428" s="60"/>
    </row>
    <row r="1429" spans="3:29" ht="12.75" hidden="1" outlineLevel="2" collapsed="1">
      <c r="C1429" s="64"/>
      <c r="D1429" s="64"/>
      <c r="E1429" s="86"/>
      <c r="F1429" s="87"/>
      <c r="G1429" s="87"/>
      <c r="H1429" s="87"/>
      <c r="I1429" s="87"/>
      <c r="J1429" s="87"/>
      <c r="K1429" s="86"/>
      <c r="L1429" s="86"/>
      <c r="M1429" s="91" t="s">
        <v>366</v>
      </c>
      <c r="N1429" s="85"/>
      <c r="O1429" s="85"/>
      <c r="P1429" s="85"/>
      <c r="Q1429" s="85"/>
      <c r="R1429" s="85"/>
      <c r="S1429" s="85"/>
      <c r="T1429" s="85"/>
      <c r="U1429" s="11">
        <v>46</v>
      </c>
      <c r="V1429" s="11">
        <v>45</v>
      </c>
      <c r="W1429" s="81">
        <v>48</v>
      </c>
      <c r="X1429" s="60"/>
      <c r="Y1429" s="11">
        <v>47</v>
      </c>
      <c r="Z1429" s="11">
        <v>37</v>
      </c>
      <c r="AA1429" s="11">
        <v>37</v>
      </c>
      <c r="AB1429" s="81">
        <v>34</v>
      </c>
      <c r="AC1429" s="60"/>
    </row>
    <row r="1430" spans="3:29" ht="12.75" hidden="1" outlineLevel="2">
      <c r="C1430" s="64"/>
      <c r="D1430" s="64"/>
      <c r="E1430" s="86"/>
      <c r="F1430" s="87"/>
      <c r="G1430" s="87"/>
      <c r="H1430" s="87"/>
      <c r="I1430" s="87"/>
      <c r="J1430" s="87"/>
      <c r="K1430" s="86"/>
      <c r="L1430" s="91" t="s">
        <v>402</v>
      </c>
      <c r="M1430" s="92" t="s">
        <v>58</v>
      </c>
      <c r="N1430" s="85"/>
      <c r="O1430" s="85"/>
      <c r="P1430" s="85"/>
      <c r="Q1430" s="85"/>
      <c r="R1430" s="85"/>
      <c r="S1430" s="85"/>
      <c r="T1430" s="85"/>
      <c r="U1430" s="9">
        <v>2</v>
      </c>
      <c r="V1430" s="9">
        <v>3</v>
      </c>
      <c r="W1430" s="79">
        <v>1</v>
      </c>
      <c r="X1430" s="60"/>
      <c r="Y1430" s="9">
        <v>1</v>
      </c>
      <c r="Z1430" s="9">
        <v>1</v>
      </c>
      <c r="AA1430" s="9">
        <v>2</v>
      </c>
      <c r="AB1430" s="79">
        <v>1</v>
      </c>
      <c r="AC1430" s="60"/>
    </row>
    <row r="1431" spans="3:29" ht="12.75" hidden="1" outlineLevel="2" collapsed="1">
      <c r="C1431" s="64"/>
      <c r="D1431" s="64"/>
      <c r="E1431" s="86"/>
      <c r="F1431" s="87"/>
      <c r="G1431" s="87"/>
      <c r="H1431" s="87"/>
      <c r="I1431" s="87"/>
      <c r="J1431" s="87"/>
      <c r="K1431" s="86"/>
      <c r="L1431" s="86"/>
      <c r="M1431" s="92" t="s">
        <v>366</v>
      </c>
      <c r="N1431" s="85"/>
      <c r="O1431" s="85"/>
      <c r="P1431" s="85"/>
      <c r="Q1431" s="85"/>
      <c r="R1431" s="85"/>
      <c r="S1431" s="85"/>
      <c r="T1431" s="85"/>
      <c r="U1431" s="11">
        <v>2</v>
      </c>
      <c r="V1431" s="11">
        <v>3</v>
      </c>
      <c r="W1431" s="81">
        <v>1</v>
      </c>
      <c r="X1431" s="60"/>
      <c r="Y1431" s="11">
        <v>1</v>
      </c>
      <c r="Z1431" s="11">
        <v>1</v>
      </c>
      <c r="AA1431" s="11">
        <v>2</v>
      </c>
      <c r="AB1431" s="81">
        <v>1</v>
      </c>
      <c r="AC1431" s="60"/>
    </row>
    <row r="1432" spans="3:29" ht="12.75" hidden="1" outlineLevel="2">
      <c r="C1432" s="64"/>
      <c r="D1432" s="64"/>
      <c r="E1432" s="86"/>
      <c r="F1432" s="87"/>
      <c r="G1432" s="87"/>
      <c r="H1432" s="87"/>
      <c r="I1432" s="87"/>
      <c r="J1432" s="87"/>
      <c r="K1432" s="86"/>
      <c r="L1432" s="91" t="s">
        <v>403</v>
      </c>
      <c r="M1432" s="92" t="s">
        <v>404</v>
      </c>
      <c r="N1432" s="85"/>
      <c r="O1432" s="85"/>
      <c r="P1432" s="85"/>
      <c r="Q1432" s="85"/>
      <c r="R1432" s="85"/>
      <c r="S1432" s="85"/>
      <c r="T1432" s="85"/>
      <c r="U1432" s="9">
        <v>37</v>
      </c>
      <c r="V1432" s="9">
        <v>33</v>
      </c>
      <c r="W1432" s="79">
        <v>9</v>
      </c>
      <c r="X1432" s="60"/>
      <c r="Y1432" s="10"/>
      <c r="Z1432" s="10"/>
      <c r="AA1432" s="10"/>
      <c r="AB1432" s="80"/>
      <c r="AC1432" s="60"/>
    </row>
    <row r="1433" spans="3:29" ht="12.75" hidden="1" outlineLevel="2" collapsed="1">
      <c r="C1433" s="64"/>
      <c r="D1433" s="64"/>
      <c r="E1433" s="86"/>
      <c r="F1433" s="87"/>
      <c r="G1433" s="87"/>
      <c r="H1433" s="87"/>
      <c r="I1433" s="87"/>
      <c r="J1433" s="87"/>
      <c r="K1433" s="86"/>
      <c r="L1433" s="86"/>
      <c r="M1433" s="91" t="s">
        <v>366</v>
      </c>
      <c r="N1433" s="85"/>
      <c r="O1433" s="85"/>
      <c r="P1433" s="85"/>
      <c r="Q1433" s="85"/>
      <c r="R1433" s="85"/>
      <c r="S1433" s="85"/>
      <c r="T1433" s="85"/>
      <c r="U1433" s="11">
        <v>37</v>
      </c>
      <c r="V1433" s="11">
        <v>33</v>
      </c>
      <c r="W1433" s="81">
        <v>9</v>
      </c>
      <c r="X1433" s="60"/>
      <c r="Y1433" s="12"/>
      <c r="Z1433" s="12"/>
      <c r="AA1433" s="12"/>
      <c r="AB1433" s="82"/>
      <c r="AC1433" s="60"/>
    </row>
    <row r="1434" spans="3:29" ht="12.75" hidden="1" outlineLevel="2">
      <c r="C1434" s="64"/>
      <c r="D1434" s="64"/>
      <c r="E1434" s="86"/>
      <c r="F1434" s="87"/>
      <c r="G1434" s="87"/>
      <c r="H1434" s="87"/>
      <c r="I1434" s="87"/>
      <c r="J1434" s="87"/>
      <c r="K1434" s="86"/>
      <c r="L1434" s="91" t="s">
        <v>405</v>
      </c>
      <c r="M1434" s="91" t="s">
        <v>406</v>
      </c>
      <c r="N1434" s="85"/>
      <c r="O1434" s="85"/>
      <c r="P1434" s="85"/>
      <c r="Q1434" s="85"/>
      <c r="R1434" s="85"/>
      <c r="S1434" s="85"/>
      <c r="T1434" s="85"/>
      <c r="U1434" s="9">
        <v>11</v>
      </c>
      <c r="V1434" s="9">
        <v>19</v>
      </c>
      <c r="W1434" s="79">
        <v>17</v>
      </c>
      <c r="X1434" s="60"/>
      <c r="Y1434" s="9">
        <v>10</v>
      </c>
      <c r="Z1434" s="9">
        <v>12</v>
      </c>
      <c r="AA1434" s="9">
        <v>10</v>
      </c>
      <c r="AB1434" s="79">
        <v>12</v>
      </c>
      <c r="AC1434" s="60"/>
    </row>
    <row r="1435" spans="3:29" ht="12.75" hidden="1" outlineLevel="2" collapsed="1">
      <c r="C1435" s="64"/>
      <c r="D1435" s="64"/>
      <c r="E1435" s="86"/>
      <c r="F1435" s="87"/>
      <c r="G1435" s="87"/>
      <c r="H1435" s="87"/>
      <c r="I1435" s="87"/>
      <c r="J1435" s="87"/>
      <c r="K1435" s="86"/>
      <c r="L1435" s="86"/>
      <c r="M1435" s="91" t="s">
        <v>74</v>
      </c>
      <c r="N1435" s="85"/>
      <c r="O1435" s="85"/>
      <c r="P1435" s="85"/>
      <c r="Q1435" s="85"/>
      <c r="R1435" s="85"/>
      <c r="S1435" s="85"/>
      <c r="T1435" s="85"/>
      <c r="U1435" s="11">
        <v>11</v>
      </c>
      <c r="V1435" s="11">
        <v>19</v>
      </c>
      <c r="W1435" s="81">
        <v>17</v>
      </c>
      <c r="X1435" s="60"/>
      <c r="Y1435" s="11">
        <v>10</v>
      </c>
      <c r="Z1435" s="11">
        <v>12</v>
      </c>
      <c r="AA1435" s="11">
        <v>10</v>
      </c>
      <c r="AB1435" s="81">
        <v>12</v>
      </c>
      <c r="AC1435" s="60"/>
    </row>
    <row r="1436" spans="3:29" ht="12.75" hidden="1" outlineLevel="2">
      <c r="C1436" s="64"/>
      <c r="D1436" s="64"/>
      <c r="E1436" s="86"/>
      <c r="F1436" s="87"/>
      <c r="G1436" s="87"/>
      <c r="H1436" s="87"/>
      <c r="I1436" s="87"/>
      <c r="J1436" s="87"/>
      <c r="K1436" s="86"/>
      <c r="L1436" s="91" t="s">
        <v>407</v>
      </c>
      <c r="M1436" s="91" t="s">
        <v>255</v>
      </c>
      <c r="N1436" s="85"/>
      <c r="O1436" s="85"/>
      <c r="P1436" s="85"/>
      <c r="Q1436" s="85"/>
      <c r="R1436" s="85"/>
      <c r="S1436" s="85"/>
      <c r="T1436" s="85"/>
      <c r="U1436" s="9">
        <v>11</v>
      </c>
      <c r="V1436" s="9">
        <v>15</v>
      </c>
      <c r="W1436" s="79">
        <v>9</v>
      </c>
      <c r="X1436" s="60"/>
      <c r="Y1436" s="9">
        <v>5</v>
      </c>
      <c r="Z1436" s="9">
        <v>2</v>
      </c>
      <c r="AA1436" s="10"/>
      <c r="AB1436" s="79">
        <v>1</v>
      </c>
      <c r="AC1436" s="60"/>
    </row>
    <row r="1437" spans="3:29" ht="12.75" hidden="1" outlineLevel="2" collapsed="1">
      <c r="C1437" s="64"/>
      <c r="D1437" s="64"/>
      <c r="E1437" s="86"/>
      <c r="F1437" s="87"/>
      <c r="G1437" s="87"/>
      <c r="H1437" s="87"/>
      <c r="I1437" s="87"/>
      <c r="J1437" s="87"/>
      <c r="K1437" s="86"/>
      <c r="L1437" s="86"/>
      <c r="M1437" s="91" t="s">
        <v>74</v>
      </c>
      <c r="N1437" s="85"/>
      <c r="O1437" s="85"/>
      <c r="P1437" s="85"/>
      <c r="Q1437" s="85"/>
      <c r="R1437" s="85"/>
      <c r="S1437" s="85"/>
      <c r="T1437" s="85"/>
      <c r="U1437" s="11">
        <v>11</v>
      </c>
      <c r="V1437" s="11">
        <v>15</v>
      </c>
      <c r="W1437" s="81">
        <v>9</v>
      </c>
      <c r="X1437" s="60"/>
      <c r="Y1437" s="11">
        <v>5</v>
      </c>
      <c r="Z1437" s="11">
        <v>2</v>
      </c>
      <c r="AA1437" s="12"/>
      <c r="AB1437" s="81">
        <v>1</v>
      </c>
      <c r="AC1437" s="60"/>
    </row>
    <row r="1438" spans="3:29" ht="12.75" hidden="1" outlineLevel="2">
      <c r="C1438" s="64"/>
      <c r="D1438" s="64"/>
      <c r="E1438" s="86"/>
      <c r="F1438" s="87"/>
      <c r="G1438" s="87"/>
      <c r="H1438" s="87"/>
      <c r="I1438" s="87"/>
      <c r="J1438" s="87"/>
      <c r="K1438" s="86"/>
      <c r="L1438" s="91" t="s">
        <v>408</v>
      </c>
      <c r="M1438" s="91" t="s">
        <v>409</v>
      </c>
      <c r="N1438" s="85"/>
      <c r="O1438" s="85"/>
      <c r="P1438" s="85"/>
      <c r="Q1438" s="85"/>
      <c r="R1438" s="85"/>
      <c r="S1438" s="85"/>
      <c r="T1438" s="85"/>
      <c r="U1438" s="9">
        <v>15</v>
      </c>
      <c r="V1438" s="9">
        <v>13</v>
      </c>
      <c r="W1438" s="79">
        <v>22</v>
      </c>
      <c r="X1438" s="60"/>
      <c r="Y1438" s="9">
        <v>16</v>
      </c>
      <c r="Z1438" s="9">
        <v>5</v>
      </c>
      <c r="AA1438" s="9">
        <v>2</v>
      </c>
      <c r="AB1438" s="80"/>
      <c r="AC1438" s="60"/>
    </row>
    <row r="1439" spans="3:29" ht="12.75" hidden="1" outlineLevel="2" collapsed="1">
      <c r="C1439" s="64"/>
      <c r="D1439" s="64"/>
      <c r="E1439" s="86"/>
      <c r="F1439" s="87"/>
      <c r="G1439" s="87"/>
      <c r="H1439" s="87"/>
      <c r="I1439" s="87"/>
      <c r="J1439" s="87"/>
      <c r="K1439" s="86"/>
      <c r="L1439" s="86"/>
      <c r="M1439" s="91" t="s">
        <v>74</v>
      </c>
      <c r="N1439" s="85"/>
      <c r="O1439" s="85"/>
      <c r="P1439" s="85"/>
      <c r="Q1439" s="85"/>
      <c r="R1439" s="85"/>
      <c r="S1439" s="85"/>
      <c r="T1439" s="85"/>
      <c r="U1439" s="11">
        <v>15</v>
      </c>
      <c r="V1439" s="11">
        <v>13</v>
      </c>
      <c r="W1439" s="81">
        <v>22</v>
      </c>
      <c r="X1439" s="60"/>
      <c r="Y1439" s="11">
        <v>16</v>
      </c>
      <c r="Z1439" s="11">
        <v>5</v>
      </c>
      <c r="AA1439" s="11">
        <v>2</v>
      </c>
      <c r="AB1439" s="82"/>
      <c r="AC1439" s="60"/>
    </row>
    <row r="1440" spans="3:29" ht="12.75" hidden="1" outlineLevel="2">
      <c r="C1440" s="64"/>
      <c r="D1440" s="64"/>
      <c r="E1440" s="86"/>
      <c r="F1440" s="87"/>
      <c r="G1440" s="87"/>
      <c r="H1440" s="87"/>
      <c r="I1440" s="87"/>
      <c r="J1440" s="87"/>
      <c r="K1440" s="86"/>
      <c r="L1440" s="91" t="s">
        <v>533</v>
      </c>
      <c r="M1440" s="91" t="s">
        <v>534</v>
      </c>
      <c r="N1440" s="85"/>
      <c r="O1440" s="85"/>
      <c r="P1440" s="85"/>
      <c r="Q1440" s="85"/>
      <c r="R1440" s="85"/>
      <c r="S1440" s="85"/>
      <c r="T1440" s="85"/>
      <c r="U1440" s="9">
        <v>1</v>
      </c>
      <c r="V1440" s="9">
        <v>1</v>
      </c>
      <c r="W1440" s="80"/>
      <c r="X1440" s="60"/>
      <c r="Y1440" s="10"/>
      <c r="Z1440" s="10"/>
      <c r="AA1440" s="10"/>
      <c r="AB1440" s="80"/>
      <c r="AC1440" s="60"/>
    </row>
    <row r="1441" spans="3:29" ht="12.75" hidden="1" outlineLevel="2" collapsed="1">
      <c r="C1441" s="64"/>
      <c r="D1441" s="64"/>
      <c r="E1441" s="86"/>
      <c r="F1441" s="87"/>
      <c r="G1441" s="87"/>
      <c r="H1441" s="87"/>
      <c r="I1441" s="87"/>
      <c r="J1441" s="87"/>
      <c r="K1441" s="86"/>
      <c r="L1441" s="86"/>
      <c r="M1441" s="91" t="s">
        <v>74</v>
      </c>
      <c r="N1441" s="85"/>
      <c r="O1441" s="85"/>
      <c r="P1441" s="85"/>
      <c r="Q1441" s="85"/>
      <c r="R1441" s="85"/>
      <c r="S1441" s="85"/>
      <c r="T1441" s="85"/>
      <c r="U1441" s="11">
        <v>1</v>
      </c>
      <c r="V1441" s="11">
        <v>1</v>
      </c>
      <c r="W1441" s="82"/>
      <c r="X1441" s="60"/>
      <c r="Y1441" s="12"/>
      <c r="Z1441" s="12"/>
      <c r="AA1441" s="12"/>
      <c r="AB1441" s="82"/>
      <c r="AC1441" s="60"/>
    </row>
    <row r="1442" spans="3:29" ht="12.75" hidden="1" outlineLevel="2">
      <c r="C1442" s="64"/>
      <c r="D1442" s="64"/>
      <c r="E1442" s="86"/>
      <c r="F1442" s="87"/>
      <c r="G1442" s="87"/>
      <c r="H1442" s="87"/>
      <c r="I1442" s="87"/>
      <c r="J1442" s="87"/>
      <c r="K1442" s="86"/>
      <c r="L1442" s="91" t="s">
        <v>410</v>
      </c>
      <c r="M1442" s="91" t="s">
        <v>411</v>
      </c>
      <c r="N1442" s="85"/>
      <c r="O1442" s="85"/>
      <c r="P1442" s="85"/>
      <c r="Q1442" s="85"/>
      <c r="R1442" s="85"/>
      <c r="S1442" s="85"/>
      <c r="T1442" s="85"/>
      <c r="U1442" s="9">
        <v>13</v>
      </c>
      <c r="V1442" s="9">
        <v>23</v>
      </c>
      <c r="W1442" s="79">
        <v>20</v>
      </c>
      <c r="X1442" s="60"/>
      <c r="Y1442" s="9">
        <v>14</v>
      </c>
      <c r="Z1442" s="9">
        <v>3</v>
      </c>
      <c r="AA1442" s="9">
        <v>2</v>
      </c>
      <c r="AB1442" s="79">
        <v>1</v>
      </c>
      <c r="AC1442" s="60"/>
    </row>
    <row r="1443" spans="3:29" ht="12.75" hidden="1" outlineLevel="2" collapsed="1">
      <c r="C1443" s="64"/>
      <c r="D1443" s="64"/>
      <c r="E1443" s="86"/>
      <c r="F1443" s="87"/>
      <c r="G1443" s="87"/>
      <c r="H1443" s="87"/>
      <c r="I1443" s="87"/>
      <c r="J1443" s="87"/>
      <c r="K1443" s="86"/>
      <c r="L1443" s="86"/>
      <c r="M1443" s="91" t="s">
        <v>74</v>
      </c>
      <c r="N1443" s="85"/>
      <c r="O1443" s="85"/>
      <c r="P1443" s="85"/>
      <c r="Q1443" s="85"/>
      <c r="R1443" s="85"/>
      <c r="S1443" s="85"/>
      <c r="T1443" s="85"/>
      <c r="U1443" s="11">
        <v>13</v>
      </c>
      <c r="V1443" s="11">
        <v>23</v>
      </c>
      <c r="W1443" s="81">
        <v>20</v>
      </c>
      <c r="X1443" s="60"/>
      <c r="Y1443" s="11">
        <v>14</v>
      </c>
      <c r="Z1443" s="11">
        <v>3</v>
      </c>
      <c r="AA1443" s="11">
        <v>2</v>
      </c>
      <c r="AB1443" s="81">
        <v>1</v>
      </c>
      <c r="AC1443" s="60"/>
    </row>
    <row r="1444" spans="3:29" ht="12.75" hidden="1" outlineLevel="2">
      <c r="C1444" s="64"/>
      <c r="D1444" s="64"/>
      <c r="E1444" s="86"/>
      <c r="F1444" s="87"/>
      <c r="G1444" s="87"/>
      <c r="H1444" s="87"/>
      <c r="I1444" s="87"/>
      <c r="J1444" s="87"/>
      <c r="K1444" s="86"/>
      <c r="L1444" s="91" t="s">
        <v>412</v>
      </c>
      <c r="M1444" s="92" t="s">
        <v>413</v>
      </c>
      <c r="N1444" s="85"/>
      <c r="O1444" s="85"/>
      <c r="P1444" s="85"/>
      <c r="Q1444" s="85"/>
      <c r="R1444" s="85"/>
      <c r="S1444" s="85"/>
      <c r="T1444" s="85"/>
      <c r="U1444" s="9">
        <v>4</v>
      </c>
      <c r="V1444" s="9">
        <v>2</v>
      </c>
      <c r="W1444" s="79">
        <v>1</v>
      </c>
      <c r="X1444" s="60"/>
      <c r="Y1444" s="9">
        <v>2</v>
      </c>
      <c r="Z1444" s="9">
        <v>2</v>
      </c>
      <c r="AA1444" s="9">
        <v>1</v>
      </c>
      <c r="AB1444" s="80"/>
      <c r="AC1444" s="60"/>
    </row>
    <row r="1445" spans="3:29" ht="12.75" hidden="1" outlineLevel="2" collapsed="1">
      <c r="C1445" s="64"/>
      <c r="D1445" s="64"/>
      <c r="E1445" s="86"/>
      <c r="F1445" s="87"/>
      <c r="G1445" s="87"/>
      <c r="H1445" s="87"/>
      <c r="I1445" s="87"/>
      <c r="J1445" s="87"/>
      <c r="K1445" s="86"/>
      <c r="L1445" s="86"/>
      <c r="M1445" s="91" t="s">
        <v>414</v>
      </c>
      <c r="N1445" s="85"/>
      <c r="O1445" s="85"/>
      <c r="P1445" s="85"/>
      <c r="Q1445" s="85"/>
      <c r="R1445" s="85"/>
      <c r="S1445" s="85"/>
      <c r="T1445" s="85"/>
      <c r="U1445" s="11">
        <v>4</v>
      </c>
      <c r="V1445" s="11">
        <v>2</v>
      </c>
      <c r="W1445" s="81">
        <v>1</v>
      </c>
      <c r="X1445" s="60"/>
      <c r="Y1445" s="11">
        <v>2</v>
      </c>
      <c r="Z1445" s="11">
        <v>2</v>
      </c>
      <c r="AA1445" s="11">
        <v>1</v>
      </c>
      <c r="AB1445" s="82"/>
      <c r="AC1445" s="60"/>
    </row>
    <row r="1446" spans="3:29" ht="12.75" hidden="1" outlineLevel="2">
      <c r="C1446" s="64"/>
      <c r="D1446" s="64"/>
      <c r="E1446" s="86"/>
      <c r="F1446" s="87"/>
      <c r="G1446" s="87"/>
      <c r="H1446" s="87"/>
      <c r="I1446" s="87"/>
      <c r="J1446" s="87"/>
      <c r="K1446" s="86"/>
      <c r="L1446" s="91" t="s">
        <v>415</v>
      </c>
      <c r="M1446" s="91" t="s">
        <v>92</v>
      </c>
      <c r="N1446" s="85"/>
      <c r="O1446" s="85"/>
      <c r="P1446" s="85"/>
      <c r="Q1446" s="85"/>
      <c r="R1446" s="85"/>
      <c r="S1446" s="85"/>
      <c r="T1446" s="85"/>
      <c r="U1446" s="9">
        <v>2</v>
      </c>
      <c r="V1446" s="9">
        <v>2</v>
      </c>
      <c r="W1446" s="79">
        <v>1</v>
      </c>
      <c r="X1446" s="60"/>
      <c r="Y1446" s="10"/>
      <c r="Z1446" s="9">
        <v>3</v>
      </c>
      <c r="AA1446" s="9">
        <v>2</v>
      </c>
      <c r="AB1446" s="79">
        <v>1</v>
      </c>
      <c r="AC1446" s="60"/>
    </row>
    <row r="1447" spans="3:29" ht="12.75" hidden="1" outlineLevel="2" collapsed="1">
      <c r="C1447" s="64"/>
      <c r="D1447" s="64"/>
      <c r="E1447" s="86"/>
      <c r="F1447" s="87"/>
      <c r="G1447" s="87"/>
      <c r="H1447" s="87"/>
      <c r="I1447" s="87"/>
      <c r="J1447" s="87"/>
      <c r="K1447" s="86"/>
      <c r="L1447" s="86"/>
      <c r="M1447" s="91" t="s">
        <v>32</v>
      </c>
      <c r="N1447" s="85"/>
      <c r="O1447" s="85"/>
      <c r="P1447" s="85"/>
      <c r="Q1447" s="85"/>
      <c r="R1447" s="85"/>
      <c r="S1447" s="85"/>
      <c r="T1447" s="85"/>
      <c r="U1447" s="11">
        <v>2</v>
      </c>
      <c r="V1447" s="11">
        <v>2</v>
      </c>
      <c r="W1447" s="81">
        <v>1</v>
      </c>
      <c r="X1447" s="60"/>
      <c r="Y1447" s="12"/>
      <c r="Z1447" s="11">
        <v>3</v>
      </c>
      <c r="AA1447" s="11">
        <v>2</v>
      </c>
      <c r="AB1447" s="81">
        <v>1</v>
      </c>
      <c r="AC1447" s="60"/>
    </row>
    <row r="1448" spans="3:29" ht="12.75" hidden="1" outlineLevel="2">
      <c r="C1448" s="64"/>
      <c r="D1448" s="64"/>
      <c r="E1448" s="86"/>
      <c r="F1448" s="87"/>
      <c r="G1448" s="87"/>
      <c r="H1448" s="87"/>
      <c r="I1448" s="87"/>
      <c r="J1448" s="87"/>
      <c r="K1448" s="86"/>
      <c r="L1448" s="91" t="s">
        <v>416</v>
      </c>
      <c r="M1448" s="91" t="s">
        <v>417</v>
      </c>
      <c r="N1448" s="85"/>
      <c r="O1448" s="85"/>
      <c r="P1448" s="85"/>
      <c r="Q1448" s="85"/>
      <c r="R1448" s="85"/>
      <c r="S1448" s="85"/>
      <c r="T1448" s="85"/>
      <c r="U1448" s="9">
        <v>19</v>
      </c>
      <c r="V1448" s="9">
        <v>17</v>
      </c>
      <c r="W1448" s="79">
        <v>15</v>
      </c>
      <c r="X1448" s="60"/>
      <c r="Y1448" s="9">
        <v>11</v>
      </c>
      <c r="Z1448" s="9">
        <v>16</v>
      </c>
      <c r="AA1448" s="9">
        <v>18</v>
      </c>
      <c r="AB1448" s="79">
        <v>14</v>
      </c>
      <c r="AC1448" s="60"/>
    </row>
    <row r="1449" spans="3:29" ht="12.75" hidden="1" outlineLevel="2" collapsed="1">
      <c r="C1449" s="64"/>
      <c r="D1449" s="64"/>
      <c r="E1449" s="86"/>
      <c r="F1449" s="87"/>
      <c r="G1449" s="87"/>
      <c r="H1449" s="87"/>
      <c r="I1449" s="87"/>
      <c r="J1449" s="87"/>
      <c r="K1449" s="86"/>
      <c r="L1449" s="86"/>
      <c r="M1449" s="91" t="s">
        <v>32</v>
      </c>
      <c r="N1449" s="85"/>
      <c r="O1449" s="85"/>
      <c r="P1449" s="85"/>
      <c r="Q1449" s="85"/>
      <c r="R1449" s="85"/>
      <c r="S1449" s="85"/>
      <c r="T1449" s="85"/>
      <c r="U1449" s="11">
        <v>19</v>
      </c>
      <c r="V1449" s="11">
        <v>17</v>
      </c>
      <c r="W1449" s="82"/>
      <c r="X1449" s="60"/>
      <c r="Y1449" s="12"/>
      <c r="Z1449" s="12"/>
      <c r="AA1449" s="12"/>
      <c r="AB1449" s="82"/>
      <c r="AC1449" s="60"/>
    </row>
    <row r="1450" spans="3:29" ht="12.75" hidden="1" outlineLevel="2" collapsed="1">
      <c r="C1450" s="64"/>
      <c r="D1450" s="64"/>
      <c r="E1450" s="86"/>
      <c r="F1450" s="87"/>
      <c r="G1450" s="87"/>
      <c r="H1450" s="87"/>
      <c r="I1450" s="87"/>
      <c r="J1450" s="87"/>
      <c r="K1450" s="86"/>
      <c r="L1450" s="86"/>
      <c r="M1450" s="91" t="s">
        <v>53</v>
      </c>
      <c r="N1450" s="85"/>
      <c r="O1450" s="85"/>
      <c r="P1450" s="85"/>
      <c r="Q1450" s="85"/>
      <c r="R1450" s="85"/>
      <c r="S1450" s="85"/>
      <c r="T1450" s="85"/>
      <c r="U1450" s="12"/>
      <c r="V1450" s="12"/>
      <c r="W1450" s="81">
        <v>15</v>
      </c>
      <c r="X1450" s="60"/>
      <c r="Y1450" s="11">
        <v>11</v>
      </c>
      <c r="Z1450" s="11">
        <v>16</v>
      </c>
      <c r="AA1450" s="11">
        <v>18</v>
      </c>
      <c r="AB1450" s="81">
        <v>14</v>
      </c>
      <c r="AC1450" s="60"/>
    </row>
    <row r="1451" spans="3:29" ht="12.75" hidden="1" outlineLevel="2">
      <c r="C1451" s="64"/>
      <c r="D1451" s="64"/>
      <c r="E1451" s="86"/>
      <c r="F1451" s="87"/>
      <c r="G1451" s="87"/>
      <c r="H1451" s="87"/>
      <c r="I1451" s="87"/>
      <c r="J1451" s="87"/>
      <c r="K1451" s="86"/>
      <c r="L1451" s="91" t="s">
        <v>418</v>
      </c>
      <c r="M1451" s="91" t="s">
        <v>96</v>
      </c>
      <c r="N1451" s="85"/>
      <c r="O1451" s="85"/>
      <c r="P1451" s="85"/>
      <c r="Q1451" s="85"/>
      <c r="R1451" s="85"/>
      <c r="S1451" s="85"/>
      <c r="T1451" s="85"/>
      <c r="U1451" s="9">
        <v>4</v>
      </c>
      <c r="V1451" s="9">
        <v>3</v>
      </c>
      <c r="W1451" s="79">
        <v>7</v>
      </c>
      <c r="X1451" s="60"/>
      <c r="Y1451" s="9">
        <v>7</v>
      </c>
      <c r="Z1451" s="9">
        <v>6</v>
      </c>
      <c r="AA1451" s="9">
        <v>6</v>
      </c>
      <c r="AB1451" s="79">
        <v>1</v>
      </c>
      <c r="AC1451" s="60"/>
    </row>
    <row r="1452" spans="3:29" ht="12.75" hidden="1" outlineLevel="2" collapsed="1">
      <c r="C1452" s="64"/>
      <c r="D1452" s="64"/>
      <c r="E1452" s="86"/>
      <c r="F1452" s="87"/>
      <c r="G1452" s="87"/>
      <c r="H1452" s="87"/>
      <c r="I1452" s="87"/>
      <c r="J1452" s="87"/>
      <c r="K1452" s="86"/>
      <c r="L1452" s="86"/>
      <c r="M1452" s="91" t="s">
        <v>32</v>
      </c>
      <c r="N1452" s="85"/>
      <c r="O1452" s="85"/>
      <c r="P1452" s="85"/>
      <c r="Q1452" s="85"/>
      <c r="R1452" s="85"/>
      <c r="S1452" s="85"/>
      <c r="T1452" s="85"/>
      <c r="U1452" s="11">
        <v>4</v>
      </c>
      <c r="V1452" s="11">
        <v>3</v>
      </c>
      <c r="W1452" s="81">
        <v>7</v>
      </c>
      <c r="X1452" s="60"/>
      <c r="Y1452" s="11">
        <v>7</v>
      </c>
      <c r="Z1452" s="11">
        <v>6</v>
      </c>
      <c r="AA1452" s="11">
        <v>6</v>
      </c>
      <c r="AB1452" s="81">
        <v>1</v>
      </c>
      <c r="AC1452" s="60"/>
    </row>
    <row r="1453" spans="3:29" ht="12.75" hidden="1" outlineLevel="2">
      <c r="C1453" s="64"/>
      <c r="D1453" s="64"/>
      <c r="E1453" s="86"/>
      <c r="F1453" s="87"/>
      <c r="G1453" s="87"/>
      <c r="H1453" s="87"/>
      <c r="I1453" s="87"/>
      <c r="J1453" s="87"/>
      <c r="K1453" s="86"/>
      <c r="L1453" s="91" t="s">
        <v>419</v>
      </c>
      <c r="M1453" s="91" t="s">
        <v>420</v>
      </c>
      <c r="N1453" s="85"/>
      <c r="O1453" s="85"/>
      <c r="P1453" s="85"/>
      <c r="Q1453" s="85"/>
      <c r="R1453" s="85"/>
      <c r="S1453" s="85"/>
      <c r="T1453" s="85"/>
      <c r="U1453" s="9">
        <v>8</v>
      </c>
      <c r="V1453" s="9">
        <v>8</v>
      </c>
      <c r="W1453" s="79">
        <v>4</v>
      </c>
      <c r="X1453" s="60"/>
      <c r="Y1453" s="9">
        <v>2</v>
      </c>
      <c r="Z1453" s="9">
        <v>1</v>
      </c>
      <c r="AA1453" s="10"/>
      <c r="AB1453" s="80"/>
      <c r="AC1453" s="60"/>
    </row>
    <row r="1454" spans="3:29" ht="12.75" hidden="1" outlineLevel="2" collapsed="1">
      <c r="C1454" s="64"/>
      <c r="D1454" s="64"/>
      <c r="E1454" s="86"/>
      <c r="F1454" s="87"/>
      <c r="G1454" s="87"/>
      <c r="H1454" s="87"/>
      <c r="I1454" s="87"/>
      <c r="J1454" s="87"/>
      <c r="K1454" s="86"/>
      <c r="L1454" s="86"/>
      <c r="M1454" s="91" t="s">
        <v>32</v>
      </c>
      <c r="N1454" s="85"/>
      <c r="O1454" s="85"/>
      <c r="P1454" s="85"/>
      <c r="Q1454" s="85"/>
      <c r="R1454" s="85"/>
      <c r="S1454" s="85"/>
      <c r="T1454" s="85"/>
      <c r="U1454" s="11">
        <v>8</v>
      </c>
      <c r="V1454" s="11">
        <v>8</v>
      </c>
      <c r="W1454" s="82"/>
      <c r="X1454" s="60"/>
      <c r="Y1454" s="12"/>
      <c r="Z1454" s="12"/>
      <c r="AA1454" s="12"/>
      <c r="AB1454" s="82"/>
      <c r="AC1454" s="60"/>
    </row>
    <row r="1455" spans="3:29" ht="12.75" hidden="1" outlineLevel="2" collapsed="1">
      <c r="C1455" s="64"/>
      <c r="D1455" s="64"/>
      <c r="E1455" s="86"/>
      <c r="F1455" s="87"/>
      <c r="G1455" s="87"/>
      <c r="H1455" s="87"/>
      <c r="I1455" s="87"/>
      <c r="J1455" s="87"/>
      <c r="K1455" s="86"/>
      <c r="L1455" s="86"/>
      <c r="M1455" s="91" t="s">
        <v>53</v>
      </c>
      <c r="N1455" s="85"/>
      <c r="O1455" s="85"/>
      <c r="P1455" s="85"/>
      <c r="Q1455" s="85"/>
      <c r="R1455" s="85"/>
      <c r="S1455" s="85"/>
      <c r="T1455" s="85"/>
      <c r="U1455" s="12"/>
      <c r="V1455" s="12"/>
      <c r="W1455" s="81">
        <v>4</v>
      </c>
      <c r="X1455" s="60"/>
      <c r="Y1455" s="11">
        <v>2</v>
      </c>
      <c r="Z1455" s="11">
        <v>1</v>
      </c>
      <c r="AA1455" s="12"/>
      <c r="AB1455" s="82"/>
      <c r="AC1455" s="60"/>
    </row>
    <row r="1456" spans="3:29" ht="12.75" hidden="1" outlineLevel="2">
      <c r="C1456" s="64"/>
      <c r="D1456" s="64"/>
      <c r="E1456" s="86"/>
      <c r="F1456" s="87"/>
      <c r="G1456" s="87"/>
      <c r="H1456" s="87"/>
      <c r="I1456" s="87"/>
      <c r="J1456" s="87"/>
      <c r="K1456" s="86"/>
      <c r="L1456" s="91" t="s">
        <v>421</v>
      </c>
      <c r="M1456" s="91" t="s">
        <v>210</v>
      </c>
      <c r="N1456" s="85"/>
      <c r="O1456" s="85"/>
      <c r="P1456" s="85"/>
      <c r="Q1456" s="85"/>
      <c r="R1456" s="85"/>
      <c r="S1456" s="85"/>
      <c r="T1456" s="85"/>
      <c r="U1456" s="9">
        <v>17</v>
      </c>
      <c r="V1456" s="9">
        <v>14</v>
      </c>
      <c r="W1456" s="79">
        <v>13</v>
      </c>
      <c r="X1456" s="60"/>
      <c r="Y1456" s="9">
        <v>13</v>
      </c>
      <c r="Z1456" s="9">
        <v>10</v>
      </c>
      <c r="AA1456" s="9">
        <v>10</v>
      </c>
      <c r="AB1456" s="79">
        <v>10</v>
      </c>
      <c r="AC1456" s="60"/>
    </row>
    <row r="1457" spans="3:29" ht="12.75" hidden="1" outlineLevel="2" collapsed="1">
      <c r="C1457" s="64"/>
      <c r="D1457" s="64"/>
      <c r="E1457" s="86"/>
      <c r="F1457" s="87"/>
      <c r="G1457" s="87"/>
      <c r="H1457" s="87"/>
      <c r="I1457" s="87"/>
      <c r="J1457" s="87"/>
      <c r="K1457" s="86"/>
      <c r="L1457" s="86"/>
      <c r="M1457" s="91" t="s">
        <v>32</v>
      </c>
      <c r="N1457" s="85"/>
      <c r="O1457" s="85"/>
      <c r="P1457" s="85"/>
      <c r="Q1457" s="85"/>
      <c r="R1457" s="85"/>
      <c r="S1457" s="85"/>
      <c r="T1457" s="85"/>
      <c r="U1457" s="11">
        <v>17</v>
      </c>
      <c r="V1457" s="11">
        <v>14</v>
      </c>
      <c r="W1457" s="81">
        <v>13</v>
      </c>
      <c r="X1457" s="60"/>
      <c r="Y1457" s="12"/>
      <c r="Z1457" s="12"/>
      <c r="AA1457" s="12"/>
      <c r="AB1457" s="82"/>
      <c r="AC1457" s="60"/>
    </row>
    <row r="1458" spans="3:29" ht="12.75" hidden="1" outlineLevel="2" collapsed="1">
      <c r="C1458" s="64"/>
      <c r="D1458" s="64"/>
      <c r="E1458" s="86"/>
      <c r="F1458" s="87"/>
      <c r="G1458" s="87"/>
      <c r="H1458" s="87"/>
      <c r="I1458" s="87"/>
      <c r="J1458" s="87"/>
      <c r="K1458" s="86"/>
      <c r="L1458" s="86"/>
      <c r="M1458" s="91" t="s">
        <v>284</v>
      </c>
      <c r="N1458" s="85"/>
      <c r="O1458" s="85"/>
      <c r="P1458" s="85"/>
      <c r="Q1458" s="85"/>
      <c r="R1458" s="85"/>
      <c r="S1458" s="85"/>
      <c r="T1458" s="85"/>
      <c r="U1458" s="12"/>
      <c r="V1458" s="12"/>
      <c r="W1458" s="82"/>
      <c r="X1458" s="60"/>
      <c r="Y1458" s="11">
        <v>13</v>
      </c>
      <c r="Z1458" s="11">
        <v>10</v>
      </c>
      <c r="AA1458" s="11">
        <v>10</v>
      </c>
      <c r="AB1458" s="81">
        <v>10</v>
      </c>
      <c r="AC1458" s="60"/>
    </row>
    <row r="1459" spans="3:29" ht="12.75" hidden="1" outlineLevel="2">
      <c r="C1459" s="64"/>
      <c r="D1459" s="64"/>
      <c r="E1459" s="86"/>
      <c r="F1459" s="87"/>
      <c r="G1459" s="87"/>
      <c r="H1459" s="87"/>
      <c r="I1459" s="87"/>
      <c r="J1459" s="87"/>
      <c r="K1459" s="86"/>
      <c r="L1459" s="91" t="s">
        <v>422</v>
      </c>
      <c r="M1459" s="91" t="s">
        <v>104</v>
      </c>
      <c r="N1459" s="85"/>
      <c r="O1459" s="85"/>
      <c r="P1459" s="85"/>
      <c r="Q1459" s="85"/>
      <c r="R1459" s="85"/>
      <c r="S1459" s="85"/>
      <c r="T1459" s="85"/>
      <c r="U1459" s="9">
        <v>15</v>
      </c>
      <c r="V1459" s="9">
        <v>19</v>
      </c>
      <c r="W1459" s="79">
        <v>13</v>
      </c>
      <c r="X1459" s="60"/>
      <c r="Y1459" s="9">
        <v>11</v>
      </c>
      <c r="Z1459" s="9">
        <v>11</v>
      </c>
      <c r="AA1459" s="9">
        <v>14</v>
      </c>
      <c r="AB1459" s="79">
        <v>11</v>
      </c>
      <c r="AC1459" s="60"/>
    </row>
    <row r="1460" spans="3:29" ht="12.75" hidden="1" outlineLevel="2" collapsed="1">
      <c r="C1460" s="64"/>
      <c r="D1460" s="64"/>
      <c r="E1460" s="86"/>
      <c r="F1460" s="87"/>
      <c r="G1460" s="87"/>
      <c r="H1460" s="87"/>
      <c r="I1460" s="87"/>
      <c r="J1460" s="87"/>
      <c r="K1460" s="86"/>
      <c r="L1460" s="86"/>
      <c r="M1460" s="91" t="s">
        <v>32</v>
      </c>
      <c r="N1460" s="85"/>
      <c r="O1460" s="85"/>
      <c r="P1460" s="85"/>
      <c r="Q1460" s="85"/>
      <c r="R1460" s="85"/>
      <c r="S1460" s="85"/>
      <c r="T1460" s="85"/>
      <c r="U1460" s="11">
        <v>15</v>
      </c>
      <c r="V1460" s="11">
        <v>19</v>
      </c>
      <c r="W1460" s="81">
        <v>13</v>
      </c>
      <c r="X1460" s="60"/>
      <c r="Y1460" s="12"/>
      <c r="Z1460" s="12"/>
      <c r="AA1460" s="12"/>
      <c r="AB1460" s="82"/>
      <c r="AC1460" s="60"/>
    </row>
    <row r="1461" spans="3:29" ht="12.75" hidden="1" outlineLevel="2" collapsed="1">
      <c r="C1461" s="64"/>
      <c r="D1461" s="64"/>
      <c r="E1461" s="86"/>
      <c r="F1461" s="87"/>
      <c r="G1461" s="87"/>
      <c r="H1461" s="87"/>
      <c r="I1461" s="87"/>
      <c r="J1461" s="87"/>
      <c r="K1461" s="86"/>
      <c r="L1461" s="86"/>
      <c r="M1461" s="91" t="s">
        <v>284</v>
      </c>
      <c r="N1461" s="85"/>
      <c r="O1461" s="85"/>
      <c r="P1461" s="85"/>
      <c r="Q1461" s="85"/>
      <c r="R1461" s="85"/>
      <c r="S1461" s="85"/>
      <c r="T1461" s="85"/>
      <c r="U1461" s="12"/>
      <c r="V1461" s="12"/>
      <c r="W1461" s="82"/>
      <c r="X1461" s="60"/>
      <c r="Y1461" s="11">
        <v>11</v>
      </c>
      <c r="Z1461" s="11">
        <v>11</v>
      </c>
      <c r="AA1461" s="11">
        <v>14</v>
      </c>
      <c r="AB1461" s="81">
        <v>11</v>
      </c>
      <c r="AC1461" s="60"/>
    </row>
    <row r="1462" spans="3:29" ht="12.75" hidden="1" outlineLevel="2">
      <c r="C1462" s="64"/>
      <c r="D1462" s="64"/>
      <c r="E1462" s="86"/>
      <c r="F1462" s="87"/>
      <c r="G1462" s="87"/>
      <c r="H1462" s="87"/>
      <c r="I1462" s="87"/>
      <c r="J1462" s="87"/>
      <c r="K1462" s="86"/>
      <c r="L1462" s="91" t="s">
        <v>423</v>
      </c>
      <c r="M1462" s="91" t="s">
        <v>108</v>
      </c>
      <c r="N1462" s="85"/>
      <c r="O1462" s="85"/>
      <c r="P1462" s="85"/>
      <c r="Q1462" s="85"/>
      <c r="R1462" s="85"/>
      <c r="S1462" s="85"/>
      <c r="T1462" s="85"/>
      <c r="U1462" s="9">
        <v>30</v>
      </c>
      <c r="V1462" s="9">
        <v>32</v>
      </c>
      <c r="W1462" s="79">
        <v>33</v>
      </c>
      <c r="X1462" s="60"/>
      <c r="Y1462" s="9">
        <v>32</v>
      </c>
      <c r="Z1462" s="9">
        <v>26</v>
      </c>
      <c r="AA1462" s="9">
        <v>18</v>
      </c>
      <c r="AB1462" s="79">
        <v>17</v>
      </c>
      <c r="AC1462" s="60"/>
    </row>
    <row r="1463" spans="3:29" ht="12.75" hidden="1" outlineLevel="2" collapsed="1">
      <c r="C1463" s="64"/>
      <c r="D1463" s="64"/>
      <c r="E1463" s="86"/>
      <c r="F1463" s="87"/>
      <c r="G1463" s="87"/>
      <c r="H1463" s="87"/>
      <c r="I1463" s="87"/>
      <c r="J1463" s="87"/>
      <c r="K1463" s="86"/>
      <c r="L1463" s="86"/>
      <c r="M1463" s="91" t="s">
        <v>32</v>
      </c>
      <c r="N1463" s="85"/>
      <c r="O1463" s="85"/>
      <c r="P1463" s="85"/>
      <c r="Q1463" s="85"/>
      <c r="R1463" s="85"/>
      <c r="S1463" s="85"/>
      <c r="T1463" s="85"/>
      <c r="U1463" s="11">
        <v>30</v>
      </c>
      <c r="V1463" s="11">
        <v>32</v>
      </c>
      <c r="W1463" s="81">
        <v>33</v>
      </c>
      <c r="X1463" s="60"/>
      <c r="Y1463" s="11">
        <v>32</v>
      </c>
      <c r="Z1463" s="11">
        <v>26</v>
      </c>
      <c r="AA1463" s="11">
        <v>18</v>
      </c>
      <c r="AB1463" s="81">
        <v>17</v>
      </c>
      <c r="AC1463" s="60"/>
    </row>
    <row r="1464" spans="3:29" ht="12.75" hidden="1" outlineLevel="2">
      <c r="C1464" s="64"/>
      <c r="D1464" s="64"/>
      <c r="E1464" s="86"/>
      <c r="F1464" s="87"/>
      <c r="G1464" s="87"/>
      <c r="H1464" s="87"/>
      <c r="I1464" s="87"/>
      <c r="J1464" s="87"/>
      <c r="K1464" s="86"/>
      <c r="L1464" s="91" t="s">
        <v>424</v>
      </c>
      <c r="M1464" s="95" t="s">
        <v>425</v>
      </c>
      <c r="N1464" s="96"/>
      <c r="O1464" s="96"/>
      <c r="P1464" s="96"/>
      <c r="Q1464" s="96"/>
      <c r="R1464" s="96"/>
      <c r="S1464" s="96"/>
      <c r="T1464" s="96"/>
      <c r="U1464" s="9">
        <v>4</v>
      </c>
      <c r="V1464" s="9">
        <v>11</v>
      </c>
      <c r="W1464" s="79">
        <v>7</v>
      </c>
      <c r="X1464" s="60"/>
      <c r="Y1464" s="9">
        <v>5</v>
      </c>
      <c r="Z1464" s="9">
        <v>5</v>
      </c>
      <c r="AA1464" s="9">
        <v>12</v>
      </c>
      <c r="AB1464" s="80"/>
      <c r="AC1464" s="60"/>
    </row>
    <row r="1465" spans="3:29" ht="12.75" hidden="1" outlineLevel="2" collapsed="1">
      <c r="C1465" s="64"/>
      <c r="D1465" s="64"/>
      <c r="E1465" s="86"/>
      <c r="F1465" s="87"/>
      <c r="G1465" s="87"/>
      <c r="H1465" s="87"/>
      <c r="I1465" s="87"/>
      <c r="J1465" s="87"/>
      <c r="K1465" s="86"/>
      <c r="L1465" s="86"/>
      <c r="M1465" s="91" t="s">
        <v>32</v>
      </c>
      <c r="N1465" s="85"/>
      <c r="O1465" s="85"/>
      <c r="P1465" s="85"/>
      <c r="Q1465" s="85"/>
      <c r="R1465" s="85"/>
      <c r="S1465" s="85"/>
      <c r="T1465" s="85"/>
      <c r="U1465" s="11">
        <v>4</v>
      </c>
      <c r="V1465" s="11">
        <v>11</v>
      </c>
      <c r="W1465" s="81">
        <v>7</v>
      </c>
      <c r="X1465" s="60"/>
      <c r="Y1465" s="11">
        <v>2</v>
      </c>
      <c r="Z1465" s="11">
        <v>1</v>
      </c>
      <c r="AA1465" s="12"/>
      <c r="AB1465" s="82"/>
      <c r="AC1465" s="60"/>
    </row>
    <row r="1466" spans="3:29" ht="12.75" hidden="1" outlineLevel="2" collapsed="1">
      <c r="C1466" s="64"/>
      <c r="D1466" s="64"/>
      <c r="E1466" s="86"/>
      <c r="F1466" s="87"/>
      <c r="G1466" s="87"/>
      <c r="H1466" s="87"/>
      <c r="I1466" s="87"/>
      <c r="J1466" s="87"/>
      <c r="K1466" s="86"/>
      <c r="L1466" s="86"/>
      <c r="M1466" s="91" t="s">
        <v>366</v>
      </c>
      <c r="N1466" s="85"/>
      <c r="O1466" s="85"/>
      <c r="P1466" s="85"/>
      <c r="Q1466" s="85"/>
      <c r="R1466" s="85"/>
      <c r="S1466" s="85"/>
      <c r="T1466" s="85"/>
      <c r="U1466" s="12"/>
      <c r="V1466" s="12"/>
      <c r="W1466" s="82"/>
      <c r="X1466" s="60"/>
      <c r="Y1466" s="11">
        <v>3</v>
      </c>
      <c r="Z1466" s="11">
        <v>4</v>
      </c>
      <c r="AA1466" s="11">
        <v>12</v>
      </c>
      <c r="AB1466" s="82"/>
      <c r="AC1466" s="60"/>
    </row>
    <row r="1467" spans="3:29" ht="12.75" hidden="1" outlineLevel="2">
      <c r="C1467" s="64"/>
      <c r="D1467" s="64"/>
      <c r="E1467" s="86"/>
      <c r="F1467" s="87"/>
      <c r="G1467" s="87"/>
      <c r="H1467" s="87"/>
      <c r="I1467" s="87"/>
      <c r="J1467" s="87"/>
      <c r="K1467" s="86"/>
      <c r="L1467" s="91" t="s">
        <v>426</v>
      </c>
      <c r="M1467" s="91" t="s">
        <v>110</v>
      </c>
      <c r="N1467" s="85"/>
      <c r="O1467" s="85"/>
      <c r="P1467" s="85"/>
      <c r="Q1467" s="85"/>
      <c r="R1467" s="85"/>
      <c r="S1467" s="85"/>
      <c r="T1467" s="85"/>
      <c r="U1467" s="9">
        <v>12</v>
      </c>
      <c r="V1467" s="9">
        <v>12</v>
      </c>
      <c r="W1467" s="79">
        <v>13</v>
      </c>
      <c r="X1467" s="60"/>
      <c r="Y1467" s="9">
        <v>9</v>
      </c>
      <c r="Z1467" s="9">
        <v>7</v>
      </c>
      <c r="AA1467" s="9">
        <v>10</v>
      </c>
      <c r="AB1467" s="79">
        <v>7</v>
      </c>
      <c r="AC1467" s="60"/>
    </row>
    <row r="1468" spans="3:29" ht="12.75" hidden="1" outlineLevel="2" collapsed="1">
      <c r="C1468" s="64"/>
      <c r="D1468" s="64"/>
      <c r="E1468" s="86"/>
      <c r="F1468" s="87"/>
      <c r="G1468" s="87"/>
      <c r="H1468" s="87"/>
      <c r="I1468" s="87"/>
      <c r="J1468" s="87"/>
      <c r="K1468" s="86"/>
      <c r="L1468" s="86"/>
      <c r="M1468" s="91" t="s">
        <v>32</v>
      </c>
      <c r="N1468" s="85"/>
      <c r="O1468" s="85"/>
      <c r="P1468" s="85"/>
      <c r="Q1468" s="85"/>
      <c r="R1468" s="85"/>
      <c r="S1468" s="85"/>
      <c r="T1468" s="85"/>
      <c r="U1468" s="11">
        <v>12</v>
      </c>
      <c r="V1468" s="11">
        <v>12</v>
      </c>
      <c r="W1468" s="81">
        <v>13</v>
      </c>
      <c r="X1468" s="60"/>
      <c r="Y1468" s="11">
        <v>9</v>
      </c>
      <c r="Z1468" s="11">
        <v>7</v>
      </c>
      <c r="AA1468" s="11">
        <v>10</v>
      </c>
      <c r="AB1468" s="81">
        <v>7</v>
      </c>
      <c r="AC1468" s="60"/>
    </row>
    <row r="1469" spans="3:29" ht="12.75" hidden="1" outlineLevel="2">
      <c r="C1469" s="64"/>
      <c r="D1469" s="64"/>
      <c r="E1469" s="86"/>
      <c r="F1469" s="87"/>
      <c r="G1469" s="87"/>
      <c r="H1469" s="87"/>
      <c r="I1469" s="87"/>
      <c r="J1469" s="87"/>
      <c r="K1469" s="86"/>
      <c r="L1469" s="91" t="s">
        <v>535</v>
      </c>
      <c r="M1469" s="91" t="s">
        <v>536</v>
      </c>
      <c r="N1469" s="85"/>
      <c r="O1469" s="85"/>
      <c r="P1469" s="85"/>
      <c r="Q1469" s="85"/>
      <c r="R1469" s="85"/>
      <c r="S1469" s="85"/>
      <c r="T1469" s="85"/>
      <c r="U1469" s="9">
        <v>2</v>
      </c>
      <c r="V1469" s="9">
        <v>3</v>
      </c>
      <c r="W1469" s="80"/>
      <c r="X1469" s="60"/>
      <c r="Y1469" s="9">
        <v>1</v>
      </c>
      <c r="Z1469" s="10"/>
      <c r="AA1469" s="10"/>
      <c r="AB1469" s="80"/>
      <c r="AC1469" s="60"/>
    </row>
    <row r="1470" spans="3:29" ht="12.75" hidden="1" outlineLevel="2" collapsed="1">
      <c r="C1470" s="64"/>
      <c r="D1470" s="64"/>
      <c r="E1470" s="86"/>
      <c r="F1470" s="87"/>
      <c r="G1470" s="87"/>
      <c r="H1470" s="87"/>
      <c r="I1470" s="87"/>
      <c r="J1470" s="87"/>
      <c r="K1470" s="86"/>
      <c r="L1470" s="86"/>
      <c r="M1470" s="91" t="s">
        <v>32</v>
      </c>
      <c r="N1470" s="85"/>
      <c r="O1470" s="85"/>
      <c r="P1470" s="85"/>
      <c r="Q1470" s="85"/>
      <c r="R1470" s="85"/>
      <c r="S1470" s="85"/>
      <c r="T1470" s="85"/>
      <c r="U1470" s="11">
        <v>2</v>
      </c>
      <c r="V1470" s="11">
        <v>3</v>
      </c>
      <c r="W1470" s="82"/>
      <c r="X1470" s="60"/>
      <c r="Y1470" s="11">
        <v>1</v>
      </c>
      <c r="Z1470" s="12"/>
      <c r="AA1470" s="12"/>
      <c r="AB1470" s="82"/>
      <c r="AC1470" s="60"/>
    </row>
    <row r="1471" spans="3:29" ht="12.75" hidden="1" outlineLevel="2">
      <c r="C1471" s="64"/>
      <c r="D1471" s="64"/>
      <c r="E1471" s="86"/>
      <c r="F1471" s="87"/>
      <c r="G1471" s="87"/>
      <c r="H1471" s="87"/>
      <c r="I1471" s="87"/>
      <c r="J1471" s="87"/>
      <c r="K1471" s="86"/>
      <c r="L1471" s="91" t="s">
        <v>427</v>
      </c>
      <c r="M1471" s="91" t="s">
        <v>112</v>
      </c>
      <c r="N1471" s="85"/>
      <c r="O1471" s="85"/>
      <c r="P1471" s="85"/>
      <c r="Q1471" s="85"/>
      <c r="R1471" s="85"/>
      <c r="S1471" s="85"/>
      <c r="T1471" s="85"/>
      <c r="U1471" s="9">
        <v>4</v>
      </c>
      <c r="V1471" s="9">
        <v>2</v>
      </c>
      <c r="W1471" s="79">
        <v>5</v>
      </c>
      <c r="X1471" s="60"/>
      <c r="Y1471" s="9">
        <v>4</v>
      </c>
      <c r="Z1471" s="9">
        <v>5</v>
      </c>
      <c r="AA1471" s="9">
        <v>1</v>
      </c>
      <c r="AB1471" s="80"/>
      <c r="AC1471" s="60"/>
    </row>
    <row r="1472" spans="3:29" ht="12.75" hidden="1" outlineLevel="2" collapsed="1">
      <c r="C1472" s="64"/>
      <c r="D1472" s="64"/>
      <c r="E1472" s="86"/>
      <c r="F1472" s="87"/>
      <c r="G1472" s="87"/>
      <c r="H1472" s="87"/>
      <c r="I1472" s="87"/>
      <c r="J1472" s="87"/>
      <c r="K1472" s="86"/>
      <c r="L1472" s="86"/>
      <c r="M1472" s="91" t="s">
        <v>32</v>
      </c>
      <c r="N1472" s="85"/>
      <c r="O1472" s="85"/>
      <c r="P1472" s="85"/>
      <c r="Q1472" s="85"/>
      <c r="R1472" s="85"/>
      <c r="S1472" s="85"/>
      <c r="T1472" s="85"/>
      <c r="U1472" s="11">
        <v>4</v>
      </c>
      <c r="V1472" s="11">
        <v>2</v>
      </c>
      <c r="W1472" s="81">
        <v>5</v>
      </c>
      <c r="X1472" s="60"/>
      <c r="Y1472" s="11">
        <v>4</v>
      </c>
      <c r="Z1472" s="11">
        <v>5</v>
      </c>
      <c r="AA1472" s="11">
        <v>1</v>
      </c>
      <c r="AB1472" s="82"/>
      <c r="AC1472" s="60"/>
    </row>
    <row r="1473" spans="3:29" ht="12.75" hidden="1" outlineLevel="2">
      <c r="C1473" s="64"/>
      <c r="D1473" s="64"/>
      <c r="E1473" s="86"/>
      <c r="F1473" s="87"/>
      <c r="G1473" s="87"/>
      <c r="H1473" s="87"/>
      <c r="I1473" s="87"/>
      <c r="J1473" s="87"/>
      <c r="K1473" s="86"/>
      <c r="L1473" s="91" t="s">
        <v>428</v>
      </c>
      <c r="M1473" s="92" t="s">
        <v>429</v>
      </c>
      <c r="N1473" s="85"/>
      <c r="O1473" s="85"/>
      <c r="P1473" s="85"/>
      <c r="Q1473" s="85"/>
      <c r="R1473" s="85"/>
      <c r="S1473" s="85"/>
      <c r="T1473" s="85"/>
      <c r="U1473" s="9">
        <v>19</v>
      </c>
      <c r="V1473" s="9">
        <v>18</v>
      </c>
      <c r="W1473" s="79">
        <v>9</v>
      </c>
      <c r="X1473" s="60"/>
      <c r="Y1473" s="9">
        <v>9</v>
      </c>
      <c r="Z1473" s="9">
        <v>7</v>
      </c>
      <c r="AA1473" s="9">
        <v>8</v>
      </c>
      <c r="AB1473" s="79">
        <v>8</v>
      </c>
      <c r="AC1473" s="60"/>
    </row>
    <row r="1474" spans="3:29" ht="12.75" hidden="1" outlineLevel="2" collapsed="1">
      <c r="C1474" s="64"/>
      <c r="D1474" s="64"/>
      <c r="E1474" s="86"/>
      <c r="F1474" s="87"/>
      <c r="G1474" s="87"/>
      <c r="H1474" s="87"/>
      <c r="I1474" s="87"/>
      <c r="J1474" s="87"/>
      <c r="K1474" s="86"/>
      <c r="L1474" s="86"/>
      <c r="M1474" s="91" t="s">
        <v>32</v>
      </c>
      <c r="N1474" s="85"/>
      <c r="O1474" s="85"/>
      <c r="P1474" s="85"/>
      <c r="Q1474" s="85"/>
      <c r="R1474" s="85"/>
      <c r="S1474" s="85"/>
      <c r="T1474" s="85"/>
      <c r="U1474" s="11">
        <v>19</v>
      </c>
      <c r="V1474" s="11">
        <v>18</v>
      </c>
      <c r="W1474" s="81">
        <v>9</v>
      </c>
      <c r="X1474" s="60"/>
      <c r="Y1474" s="11">
        <v>1</v>
      </c>
      <c r="Z1474" s="12"/>
      <c r="AA1474" s="12"/>
      <c r="AB1474" s="82"/>
      <c r="AC1474" s="60"/>
    </row>
    <row r="1475" spans="3:29" ht="12.75" hidden="1" outlineLevel="2" collapsed="1">
      <c r="C1475" s="64"/>
      <c r="D1475" s="64"/>
      <c r="E1475" s="86"/>
      <c r="F1475" s="87"/>
      <c r="G1475" s="87"/>
      <c r="H1475" s="87"/>
      <c r="I1475" s="87"/>
      <c r="J1475" s="87"/>
      <c r="K1475" s="86"/>
      <c r="L1475" s="86"/>
      <c r="M1475" s="91" t="s">
        <v>366</v>
      </c>
      <c r="N1475" s="85"/>
      <c r="O1475" s="85"/>
      <c r="P1475" s="85"/>
      <c r="Q1475" s="85"/>
      <c r="R1475" s="85"/>
      <c r="S1475" s="85"/>
      <c r="T1475" s="85"/>
      <c r="U1475" s="12"/>
      <c r="V1475" s="12"/>
      <c r="W1475" s="82"/>
      <c r="X1475" s="60"/>
      <c r="Y1475" s="11">
        <v>8</v>
      </c>
      <c r="Z1475" s="11">
        <v>7</v>
      </c>
      <c r="AA1475" s="11">
        <v>8</v>
      </c>
      <c r="AB1475" s="81">
        <v>8</v>
      </c>
      <c r="AC1475" s="60"/>
    </row>
    <row r="1476" spans="3:29" ht="12.75" hidden="1" outlineLevel="2">
      <c r="C1476" s="64"/>
      <c r="D1476" s="64"/>
      <c r="E1476" s="86"/>
      <c r="F1476" s="87"/>
      <c r="G1476" s="87"/>
      <c r="H1476" s="87"/>
      <c r="I1476" s="87"/>
      <c r="J1476" s="87"/>
      <c r="K1476" s="86"/>
      <c r="L1476" s="91" t="s">
        <v>430</v>
      </c>
      <c r="M1476" s="91" t="s">
        <v>431</v>
      </c>
      <c r="N1476" s="85"/>
      <c r="O1476" s="85"/>
      <c r="P1476" s="85"/>
      <c r="Q1476" s="85"/>
      <c r="R1476" s="85"/>
      <c r="S1476" s="85"/>
      <c r="T1476" s="85"/>
      <c r="U1476" s="9">
        <v>23</v>
      </c>
      <c r="V1476" s="9">
        <v>33</v>
      </c>
      <c r="W1476" s="79">
        <v>24</v>
      </c>
      <c r="X1476" s="60"/>
      <c r="Y1476" s="9">
        <v>28</v>
      </c>
      <c r="Z1476" s="9">
        <v>30</v>
      </c>
      <c r="AA1476" s="9">
        <v>29</v>
      </c>
      <c r="AB1476" s="79">
        <v>36</v>
      </c>
      <c r="AC1476" s="60"/>
    </row>
    <row r="1477" spans="3:29" ht="12.75" hidden="1" outlineLevel="2" collapsed="1">
      <c r="C1477" s="64"/>
      <c r="D1477" s="64"/>
      <c r="E1477" s="86"/>
      <c r="F1477" s="87"/>
      <c r="G1477" s="87"/>
      <c r="H1477" s="87"/>
      <c r="I1477" s="87"/>
      <c r="J1477" s="87"/>
      <c r="K1477" s="86"/>
      <c r="L1477" s="86"/>
      <c r="M1477" s="91" t="s">
        <v>32</v>
      </c>
      <c r="N1477" s="85"/>
      <c r="O1477" s="85"/>
      <c r="P1477" s="85"/>
      <c r="Q1477" s="85"/>
      <c r="R1477" s="85"/>
      <c r="S1477" s="85"/>
      <c r="T1477" s="85"/>
      <c r="U1477" s="11">
        <v>23</v>
      </c>
      <c r="V1477" s="11">
        <v>33</v>
      </c>
      <c r="W1477" s="81">
        <v>24</v>
      </c>
      <c r="X1477" s="60"/>
      <c r="Y1477" s="11">
        <v>28</v>
      </c>
      <c r="Z1477" s="11">
        <v>30</v>
      </c>
      <c r="AA1477" s="11">
        <v>29</v>
      </c>
      <c r="AB1477" s="81">
        <v>36</v>
      </c>
      <c r="AC1477" s="60"/>
    </row>
    <row r="1478" spans="3:29" ht="12.75" hidden="1" outlineLevel="2">
      <c r="C1478" s="64"/>
      <c r="D1478" s="64"/>
      <c r="E1478" s="86"/>
      <c r="F1478" s="87"/>
      <c r="G1478" s="87"/>
      <c r="H1478" s="87"/>
      <c r="I1478" s="87"/>
      <c r="J1478" s="87"/>
      <c r="K1478" s="86"/>
      <c r="L1478" s="91" t="s">
        <v>432</v>
      </c>
      <c r="M1478" s="91" t="s">
        <v>116</v>
      </c>
      <c r="N1478" s="85"/>
      <c r="O1478" s="85"/>
      <c r="P1478" s="85"/>
      <c r="Q1478" s="85"/>
      <c r="R1478" s="85"/>
      <c r="S1478" s="85"/>
      <c r="T1478" s="85"/>
      <c r="U1478" s="9">
        <v>1</v>
      </c>
      <c r="V1478" s="9">
        <v>1</v>
      </c>
      <c r="W1478" s="79">
        <v>3</v>
      </c>
      <c r="X1478" s="60"/>
      <c r="Y1478" s="9">
        <v>2</v>
      </c>
      <c r="Z1478" s="9">
        <v>5</v>
      </c>
      <c r="AA1478" s="9">
        <v>6</v>
      </c>
      <c r="AB1478" s="79">
        <v>7</v>
      </c>
      <c r="AC1478" s="60"/>
    </row>
    <row r="1479" spans="3:29" ht="12.75" hidden="1" outlineLevel="2" collapsed="1">
      <c r="C1479" s="64"/>
      <c r="D1479" s="64"/>
      <c r="E1479" s="86"/>
      <c r="F1479" s="87"/>
      <c r="G1479" s="87"/>
      <c r="H1479" s="87"/>
      <c r="I1479" s="87"/>
      <c r="J1479" s="87"/>
      <c r="K1479" s="86"/>
      <c r="L1479" s="86"/>
      <c r="M1479" s="91" t="s">
        <v>32</v>
      </c>
      <c r="N1479" s="85"/>
      <c r="O1479" s="85"/>
      <c r="P1479" s="85"/>
      <c r="Q1479" s="85"/>
      <c r="R1479" s="85"/>
      <c r="S1479" s="85"/>
      <c r="T1479" s="85"/>
      <c r="U1479" s="11">
        <v>1</v>
      </c>
      <c r="V1479" s="11">
        <v>1</v>
      </c>
      <c r="W1479" s="81">
        <v>3</v>
      </c>
      <c r="X1479" s="60"/>
      <c r="Y1479" s="11">
        <v>2</v>
      </c>
      <c r="Z1479" s="11">
        <v>5</v>
      </c>
      <c r="AA1479" s="11">
        <v>6</v>
      </c>
      <c r="AB1479" s="81">
        <v>7</v>
      </c>
      <c r="AC1479" s="60"/>
    </row>
    <row r="1480" spans="3:29" ht="12.75" hidden="1" outlineLevel="2">
      <c r="C1480" s="64"/>
      <c r="D1480" s="64"/>
      <c r="E1480" s="86"/>
      <c r="F1480" s="87"/>
      <c r="G1480" s="87"/>
      <c r="H1480" s="87"/>
      <c r="I1480" s="87"/>
      <c r="J1480" s="87"/>
      <c r="K1480" s="86"/>
      <c r="L1480" s="91" t="s">
        <v>433</v>
      </c>
      <c r="M1480" s="91" t="s">
        <v>434</v>
      </c>
      <c r="N1480" s="85"/>
      <c r="O1480" s="85"/>
      <c r="P1480" s="85"/>
      <c r="Q1480" s="85"/>
      <c r="R1480" s="85"/>
      <c r="S1480" s="85"/>
      <c r="T1480" s="85"/>
      <c r="U1480" s="9">
        <v>7</v>
      </c>
      <c r="V1480" s="9">
        <v>10</v>
      </c>
      <c r="W1480" s="79">
        <v>16</v>
      </c>
      <c r="X1480" s="60"/>
      <c r="Y1480" s="9">
        <v>14</v>
      </c>
      <c r="Z1480" s="9">
        <v>9</v>
      </c>
      <c r="AA1480" s="9">
        <v>9</v>
      </c>
      <c r="AB1480" s="79">
        <v>15</v>
      </c>
      <c r="AC1480" s="60"/>
    </row>
    <row r="1481" spans="3:29" ht="12.75" hidden="1" outlineLevel="2" collapsed="1">
      <c r="C1481" s="64"/>
      <c r="D1481" s="64"/>
      <c r="E1481" s="86"/>
      <c r="F1481" s="87"/>
      <c r="G1481" s="87"/>
      <c r="H1481" s="87"/>
      <c r="I1481" s="87"/>
      <c r="J1481" s="87"/>
      <c r="K1481" s="86"/>
      <c r="L1481" s="86"/>
      <c r="M1481" s="91" t="s">
        <v>388</v>
      </c>
      <c r="N1481" s="85"/>
      <c r="O1481" s="85"/>
      <c r="P1481" s="85"/>
      <c r="Q1481" s="85"/>
      <c r="R1481" s="85"/>
      <c r="S1481" s="85"/>
      <c r="T1481" s="85"/>
      <c r="U1481" s="11">
        <v>7</v>
      </c>
      <c r="V1481" s="11">
        <v>10</v>
      </c>
      <c r="W1481" s="81">
        <v>16</v>
      </c>
      <c r="X1481" s="60"/>
      <c r="Y1481" s="11">
        <v>14</v>
      </c>
      <c r="Z1481" s="11">
        <v>9</v>
      </c>
      <c r="AA1481" s="11">
        <v>9</v>
      </c>
      <c r="AB1481" s="81">
        <v>15</v>
      </c>
      <c r="AC1481" s="60"/>
    </row>
    <row r="1482" spans="3:29" ht="12.75" hidden="1" outlineLevel="2">
      <c r="C1482" s="64"/>
      <c r="D1482" s="64"/>
      <c r="E1482" s="86"/>
      <c r="F1482" s="87"/>
      <c r="G1482" s="87"/>
      <c r="H1482" s="87"/>
      <c r="I1482" s="87"/>
      <c r="J1482" s="87"/>
      <c r="K1482" s="86"/>
      <c r="L1482" s="91" t="s">
        <v>386</v>
      </c>
      <c r="M1482" s="91" t="s">
        <v>387</v>
      </c>
      <c r="N1482" s="85"/>
      <c r="O1482" s="85"/>
      <c r="P1482" s="85"/>
      <c r="Q1482" s="85"/>
      <c r="R1482" s="85"/>
      <c r="S1482" s="85"/>
      <c r="T1482" s="85"/>
      <c r="U1482" s="9">
        <v>4</v>
      </c>
      <c r="V1482" s="9">
        <v>15</v>
      </c>
      <c r="W1482" s="79">
        <v>23</v>
      </c>
      <c r="X1482" s="60"/>
      <c r="Y1482" s="9">
        <v>18</v>
      </c>
      <c r="Z1482" s="9">
        <v>15</v>
      </c>
      <c r="AA1482" s="9">
        <v>14</v>
      </c>
      <c r="AB1482" s="79">
        <v>8</v>
      </c>
      <c r="AC1482" s="60"/>
    </row>
    <row r="1483" spans="3:29" ht="12.75" hidden="1" outlineLevel="2" collapsed="1">
      <c r="C1483" s="64"/>
      <c r="D1483" s="64"/>
      <c r="E1483" s="86"/>
      <c r="F1483" s="87"/>
      <c r="G1483" s="87"/>
      <c r="H1483" s="87"/>
      <c r="I1483" s="87"/>
      <c r="J1483" s="87"/>
      <c r="K1483" s="86"/>
      <c r="L1483" s="86"/>
      <c r="M1483" s="91" t="s">
        <v>388</v>
      </c>
      <c r="N1483" s="85"/>
      <c r="O1483" s="85"/>
      <c r="P1483" s="85"/>
      <c r="Q1483" s="85"/>
      <c r="R1483" s="85"/>
      <c r="S1483" s="85"/>
      <c r="T1483" s="85"/>
      <c r="U1483" s="11">
        <v>4</v>
      </c>
      <c r="V1483" s="11">
        <v>15</v>
      </c>
      <c r="W1483" s="81">
        <v>23</v>
      </c>
      <c r="X1483" s="60"/>
      <c r="Y1483" s="11">
        <v>18</v>
      </c>
      <c r="Z1483" s="11">
        <v>13</v>
      </c>
      <c r="AA1483" s="11">
        <v>7</v>
      </c>
      <c r="AB1483" s="81">
        <v>1</v>
      </c>
      <c r="AC1483" s="60"/>
    </row>
    <row r="1484" spans="3:29" ht="12.75" hidden="1" outlineLevel="2" collapsed="1">
      <c r="C1484" s="64"/>
      <c r="D1484" s="64"/>
      <c r="E1484" s="86"/>
      <c r="F1484" s="87"/>
      <c r="G1484" s="87"/>
      <c r="H1484" s="87"/>
      <c r="I1484" s="87"/>
      <c r="J1484" s="87"/>
      <c r="K1484" s="86"/>
      <c r="L1484" s="86"/>
      <c r="M1484" s="91" t="s">
        <v>53</v>
      </c>
      <c r="N1484" s="85"/>
      <c r="O1484" s="85"/>
      <c r="P1484" s="85"/>
      <c r="Q1484" s="85"/>
      <c r="R1484" s="85"/>
      <c r="S1484" s="85"/>
      <c r="T1484" s="85"/>
      <c r="U1484" s="12"/>
      <c r="V1484" s="12"/>
      <c r="W1484" s="82"/>
      <c r="X1484" s="60"/>
      <c r="Y1484" s="12"/>
      <c r="Z1484" s="11">
        <v>2</v>
      </c>
      <c r="AA1484" s="11">
        <v>7</v>
      </c>
      <c r="AB1484" s="81">
        <v>7</v>
      </c>
      <c r="AC1484" s="60"/>
    </row>
    <row r="1485" spans="3:29" ht="12.75" hidden="1" outlineLevel="2">
      <c r="C1485" s="64"/>
      <c r="D1485" s="64"/>
      <c r="E1485" s="86"/>
      <c r="F1485" s="87"/>
      <c r="G1485" s="87"/>
      <c r="H1485" s="87"/>
      <c r="I1485" s="87"/>
      <c r="J1485" s="87"/>
      <c r="K1485" s="86"/>
      <c r="L1485" s="91" t="s">
        <v>435</v>
      </c>
      <c r="M1485" s="91" t="s">
        <v>436</v>
      </c>
      <c r="N1485" s="85"/>
      <c r="O1485" s="85"/>
      <c r="P1485" s="85"/>
      <c r="Q1485" s="85"/>
      <c r="R1485" s="85"/>
      <c r="S1485" s="85"/>
      <c r="T1485" s="85"/>
      <c r="U1485" s="9">
        <v>13</v>
      </c>
      <c r="V1485" s="9">
        <v>12</v>
      </c>
      <c r="W1485" s="79">
        <v>16</v>
      </c>
      <c r="X1485" s="60"/>
      <c r="Y1485" s="9">
        <v>14</v>
      </c>
      <c r="Z1485" s="9">
        <v>17</v>
      </c>
      <c r="AA1485" s="9">
        <v>16</v>
      </c>
      <c r="AB1485" s="79">
        <v>10</v>
      </c>
      <c r="AC1485" s="60"/>
    </row>
    <row r="1486" spans="3:29" ht="12.75" hidden="1" outlineLevel="2" collapsed="1">
      <c r="C1486" s="64"/>
      <c r="D1486" s="64"/>
      <c r="E1486" s="86"/>
      <c r="F1486" s="87"/>
      <c r="G1486" s="87"/>
      <c r="H1486" s="87"/>
      <c r="I1486" s="87"/>
      <c r="J1486" s="87"/>
      <c r="K1486" s="86"/>
      <c r="L1486" s="86"/>
      <c r="M1486" s="91" t="s">
        <v>388</v>
      </c>
      <c r="N1486" s="85"/>
      <c r="O1486" s="85"/>
      <c r="P1486" s="85"/>
      <c r="Q1486" s="85"/>
      <c r="R1486" s="85"/>
      <c r="S1486" s="85"/>
      <c r="T1486" s="85"/>
      <c r="U1486" s="11">
        <v>13</v>
      </c>
      <c r="V1486" s="11">
        <v>12</v>
      </c>
      <c r="W1486" s="81">
        <v>16</v>
      </c>
      <c r="X1486" s="60"/>
      <c r="Y1486" s="11">
        <v>14</v>
      </c>
      <c r="Z1486" s="11">
        <v>17</v>
      </c>
      <c r="AA1486" s="11">
        <v>16</v>
      </c>
      <c r="AB1486" s="81">
        <v>10</v>
      </c>
      <c r="AC1486" s="60"/>
    </row>
    <row r="1487" spans="3:29" ht="12.75" hidden="1" outlineLevel="2">
      <c r="C1487" s="64"/>
      <c r="D1487" s="64"/>
      <c r="E1487" s="86"/>
      <c r="F1487" s="87"/>
      <c r="G1487" s="87"/>
      <c r="H1487" s="87"/>
      <c r="I1487" s="87"/>
      <c r="J1487" s="87"/>
      <c r="K1487" s="86"/>
      <c r="L1487" s="91" t="s">
        <v>437</v>
      </c>
      <c r="M1487" s="91" t="s">
        <v>438</v>
      </c>
      <c r="N1487" s="85"/>
      <c r="O1487" s="85"/>
      <c r="P1487" s="85"/>
      <c r="Q1487" s="85"/>
      <c r="R1487" s="85"/>
      <c r="S1487" s="85"/>
      <c r="T1487" s="85"/>
      <c r="U1487" s="9">
        <v>9</v>
      </c>
      <c r="V1487" s="9">
        <v>15</v>
      </c>
      <c r="W1487" s="79">
        <v>12</v>
      </c>
      <c r="X1487" s="60"/>
      <c r="Y1487" s="9">
        <v>13</v>
      </c>
      <c r="Z1487" s="9">
        <v>9</v>
      </c>
      <c r="AA1487" s="9">
        <v>14</v>
      </c>
      <c r="AB1487" s="79">
        <v>13</v>
      </c>
      <c r="AC1487" s="60"/>
    </row>
    <row r="1488" spans="3:29" ht="12.75" hidden="1" outlineLevel="2" collapsed="1">
      <c r="C1488" s="64"/>
      <c r="D1488" s="64"/>
      <c r="E1488" s="86"/>
      <c r="F1488" s="87"/>
      <c r="G1488" s="87"/>
      <c r="H1488" s="87"/>
      <c r="I1488" s="87"/>
      <c r="J1488" s="87"/>
      <c r="K1488" s="86"/>
      <c r="L1488" s="86"/>
      <c r="M1488" s="91" t="s">
        <v>388</v>
      </c>
      <c r="N1488" s="85"/>
      <c r="O1488" s="85"/>
      <c r="P1488" s="85"/>
      <c r="Q1488" s="85"/>
      <c r="R1488" s="85"/>
      <c r="S1488" s="85"/>
      <c r="T1488" s="85"/>
      <c r="U1488" s="11">
        <v>9</v>
      </c>
      <c r="V1488" s="11">
        <v>15</v>
      </c>
      <c r="W1488" s="81">
        <v>12</v>
      </c>
      <c r="X1488" s="60"/>
      <c r="Y1488" s="11">
        <v>13</v>
      </c>
      <c r="Z1488" s="11">
        <v>9</v>
      </c>
      <c r="AA1488" s="11">
        <v>14</v>
      </c>
      <c r="AB1488" s="81">
        <v>13</v>
      </c>
      <c r="AC1488" s="60"/>
    </row>
    <row r="1489" spans="3:29" ht="12.75" hidden="1" outlineLevel="2">
      <c r="C1489" s="64"/>
      <c r="D1489" s="64"/>
      <c r="E1489" s="86"/>
      <c r="F1489" s="87"/>
      <c r="G1489" s="87"/>
      <c r="H1489" s="87"/>
      <c r="I1489" s="87"/>
      <c r="J1489" s="87"/>
      <c r="K1489" s="86"/>
      <c r="L1489" s="91" t="s">
        <v>439</v>
      </c>
      <c r="M1489" s="91" t="s">
        <v>102</v>
      </c>
      <c r="N1489" s="85"/>
      <c r="O1489" s="85"/>
      <c r="P1489" s="85"/>
      <c r="Q1489" s="85"/>
      <c r="R1489" s="85"/>
      <c r="S1489" s="85"/>
      <c r="T1489" s="85"/>
      <c r="U1489" s="9">
        <v>21</v>
      </c>
      <c r="V1489" s="9">
        <v>28</v>
      </c>
      <c r="W1489" s="79">
        <v>31</v>
      </c>
      <c r="X1489" s="60"/>
      <c r="Y1489" s="9">
        <v>23</v>
      </c>
      <c r="Z1489" s="9">
        <v>12</v>
      </c>
      <c r="AA1489" s="9">
        <v>1</v>
      </c>
      <c r="AB1489" s="80"/>
      <c r="AC1489" s="60"/>
    </row>
    <row r="1490" spans="3:29" ht="12.75" hidden="1" outlineLevel="2" collapsed="1">
      <c r="C1490" s="64"/>
      <c r="D1490" s="64"/>
      <c r="E1490" s="86"/>
      <c r="F1490" s="87"/>
      <c r="G1490" s="87"/>
      <c r="H1490" s="87"/>
      <c r="I1490" s="87"/>
      <c r="J1490" s="87"/>
      <c r="K1490" s="86"/>
      <c r="L1490" s="86"/>
      <c r="M1490" s="91" t="s">
        <v>388</v>
      </c>
      <c r="N1490" s="85"/>
      <c r="O1490" s="85"/>
      <c r="P1490" s="85"/>
      <c r="Q1490" s="85"/>
      <c r="R1490" s="85"/>
      <c r="S1490" s="85"/>
      <c r="T1490" s="85"/>
      <c r="U1490" s="11">
        <v>21</v>
      </c>
      <c r="V1490" s="11">
        <v>28</v>
      </c>
      <c r="W1490" s="81">
        <v>31</v>
      </c>
      <c r="X1490" s="60"/>
      <c r="Y1490" s="11">
        <v>23</v>
      </c>
      <c r="Z1490" s="11">
        <v>12</v>
      </c>
      <c r="AA1490" s="11">
        <v>1</v>
      </c>
      <c r="AB1490" s="82"/>
      <c r="AC1490" s="60"/>
    </row>
    <row r="1491" spans="3:29" ht="12.75" hidden="1" outlineLevel="2">
      <c r="C1491" s="64"/>
      <c r="D1491" s="64"/>
      <c r="E1491" s="86"/>
      <c r="F1491" s="87"/>
      <c r="G1491" s="87"/>
      <c r="H1491" s="87"/>
      <c r="I1491" s="87"/>
      <c r="J1491" s="87"/>
      <c r="K1491" s="86"/>
      <c r="L1491" s="91" t="s">
        <v>440</v>
      </c>
      <c r="M1491" s="91" t="s">
        <v>128</v>
      </c>
      <c r="N1491" s="85"/>
      <c r="O1491" s="85"/>
      <c r="P1491" s="85"/>
      <c r="Q1491" s="85"/>
      <c r="R1491" s="85"/>
      <c r="S1491" s="85"/>
      <c r="T1491" s="85"/>
      <c r="U1491" s="9">
        <v>2</v>
      </c>
      <c r="V1491" s="10"/>
      <c r="W1491" s="80"/>
      <c r="X1491" s="60"/>
      <c r="Y1491" s="10"/>
      <c r="Z1491" s="10"/>
      <c r="AA1491" s="10"/>
      <c r="AB1491" s="80"/>
      <c r="AC1491" s="60"/>
    </row>
    <row r="1492" spans="3:29" ht="12.75" hidden="1" outlineLevel="2" collapsed="1">
      <c r="C1492" s="64"/>
      <c r="D1492" s="64"/>
      <c r="E1492" s="86"/>
      <c r="F1492" s="87"/>
      <c r="G1492" s="87"/>
      <c r="H1492" s="87"/>
      <c r="I1492" s="87"/>
      <c r="J1492" s="87"/>
      <c r="K1492" s="86"/>
      <c r="L1492" s="86"/>
      <c r="M1492" s="91" t="s">
        <v>388</v>
      </c>
      <c r="N1492" s="85"/>
      <c r="O1492" s="85"/>
      <c r="P1492" s="85"/>
      <c r="Q1492" s="85"/>
      <c r="R1492" s="85"/>
      <c r="S1492" s="85"/>
      <c r="T1492" s="85"/>
      <c r="U1492" s="11">
        <v>2</v>
      </c>
      <c r="V1492" s="12"/>
      <c r="W1492" s="82"/>
      <c r="X1492" s="60"/>
      <c r="Y1492" s="12"/>
      <c r="Z1492" s="12"/>
      <c r="AA1492" s="12"/>
      <c r="AB1492" s="82"/>
      <c r="AC1492" s="60"/>
    </row>
    <row r="1493" spans="3:29" ht="12.75" hidden="1" outlineLevel="2">
      <c r="C1493" s="64"/>
      <c r="D1493" s="64"/>
      <c r="E1493" s="86"/>
      <c r="F1493" s="87"/>
      <c r="G1493" s="87"/>
      <c r="H1493" s="87"/>
      <c r="I1493" s="87"/>
      <c r="J1493" s="87"/>
      <c r="K1493" s="86"/>
      <c r="L1493" s="91" t="s">
        <v>494</v>
      </c>
      <c r="M1493" s="91" t="s">
        <v>495</v>
      </c>
      <c r="N1493" s="85"/>
      <c r="O1493" s="85"/>
      <c r="P1493" s="85"/>
      <c r="Q1493" s="85"/>
      <c r="R1493" s="85"/>
      <c r="S1493" s="85"/>
      <c r="T1493" s="85"/>
      <c r="U1493" s="9">
        <v>54</v>
      </c>
      <c r="V1493" s="9">
        <v>71</v>
      </c>
      <c r="W1493" s="79">
        <v>67</v>
      </c>
      <c r="X1493" s="60"/>
      <c r="Y1493" s="9">
        <v>54</v>
      </c>
      <c r="Z1493" s="9">
        <v>48</v>
      </c>
      <c r="AA1493" s="9">
        <v>43</v>
      </c>
      <c r="AB1493" s="79">
        <v>53</v>
      </c>
      <c r="AC1493" s="60"/>
    </row>
    <row r="1494" spans="3:29" ht="12.75" hidden="1" outlineLevel="2" collapsed="1">
      <c r="C1494" s="64"/>
      <c r="D1494" s="64"/>
      <c r="E1494" s="86"/>
      <c r="F1494" s="87"/>
      <c r="G1494" s="87"/>
      <c r="H1494" s="87"/>
      <c r="I1494" s="87"/>
      <c r="J1494" s="87"/>
      <c r="K1494" s="86"/>
      <c r="L1494" s="86"/>
      <c r="M1494" s="91" t="s">
        <v>388</v>
      </c>
      <c r="N1494" s="85"/>
      <c r="O1494" s="85"/>
      <c r="P1494" s="85"/>
      <c r="Q1494" s="85"/>
      <c r="R1494" s="85"/>
      <c r="S1494" s="85"/>
      <c r="T1494" s="85"/>
      <c r="U1494" s="11">
        <v>54</v>
      </c>
      <c r="V1494" s="11">
        <v>71</v>
      </c>
      <c r="W1494" s="81">
        <v>67</v>
      </c>
      <c r="X1494" s="60"/>
      <c r="Y1494" s="11">
        <v>54</v>
      </c>
      <c r="Z1494" s="11">
        <v>48</v>
      </c>
      <c r="AA1494" s="11">
        <v>43</v>
      </c>
      <c r="AB1494" s="81">
        <v>53</v>
      </c>
      <c r="AC1494" s="60"/>
    </row>
    <row r="1495" spans="3:29" ht="12.75" hidden="1" outlineLevel="2">
      <c r="C1495" s="64"/>
      <c r="D1495" s="64"/>
      <c r="E1495" s="86"/>
      <c r="F1495" s="87"/>
      <c r="G1495" s="87"/>
      <c r="H1495" s="87"/>
      <c r="I1495" s="87"/>
      <c r="J1495" s="87"/>
      <c r="K1495" s="86"/>
      <c r="L1495" s="91" t="s">
        <v>441</v>
      </c>
      <c r="M1495" s="91" t="s">
        <v>442</v>
      </c>
      <c r="N1495" s="85"/>
      <c r="O1495" s="85"/>
      <c r="P1495" s="85"/>
      <c r="Q1495" s="85"/>
      <c r="R1495" s="85"/>
      <c r="S1495" s="85"/>
      <c r="T1495" s="85"/>
      <c r="U1495" s="9">
        <v>8</v>
      </c>
      <c r="V1495" s="9">
        <v>9</v>
      </c>
      <c r="W1495" s="79">
        <v>1</v>
      </c>
      <c r="X1495" s="60"/>
      <c r="Y1495" s="9">
        <v>1</v>
      </c>
      <c r="Z1495" s="9">
        <v>1</v>
      </c>
      <c r="AA1495" s="9">
        <v>2</v>
      </c>
      <c r="AB1495" s="79">
        <v>1</v>
      </c>
      <c r="AC1495" s="60"/>
    </row>
    <row r="1496" spans="3:29" ht="12.75" hidden="1" outlineLevel="2" collapsed="1">
      <c r="C1496" s="64"/>
      <c r="D1496" s="64"/>
      <c r="E1496" s="86"/>
      <c r="F1496" s="87"/>
      <c r="G1496" s="87"/>
      <c r="H1496" s="87"/>
      <c r="I1496" s="87"/>
      <c r="J1496" s="87"/>
      <c r="K1496" s="86"/>
      <c r="L1496" s="86"/>
      <c r="M1496" s="91" t="s">
        <v>388</v>
      </c>
      <c r="N1496" s="85"/>
      <c r="O1496" s="85"/>
      <c r="P1496" s="85"/>
      <c r="Q1496" s="85"/>
      <c r="R1496" s="85"/>
      <c r="S1496" s="85"/>
      <c r="T1496" s="85"/>
      <c r="U1496" s="11">
        <v>8</v>
      </c>
      <c r="V1496" s="11">
        <v>9</v>
      </c>
      <c r="W1496" s="81">
        <v>1</v>
      </c>
      <c r="X1496" s="60"/>
      <c r="Y1496" s="11">
        <v>1</v>
      </c>
      <c r="Z1496" s="11">
        <v>1</v>
      </c>
      <c r="AA1496" s="11">
        <v>2</v>
      </c>
      <c r="AB1496" s="81">
        <v>1</v>
      </c>
      <c r="AC1496" s="60"/>
    </row>
    <row r="1497" spans="3:29" ht="12.75" hidden="1" outlineLevel="2">
      <c r="C1497" s="64"/>
      <c r="D1497" s="64"/>
      <c r="E1497" s="86"/>
      <c r="F1497" s="87"/>
      <c r="G1497" s="87"/>
      <c r="H1497" s="87"/>
      <c r="I1497" s="87"/>
      <c r="J1497" s="87"/>
      <c r="K1497" s="86"/>
      <c r="L1497" s="91" t="s">
        <v>443</v>
      </c>
      <c r="M1497" s="91" t="s">
        <v>444</v>
      </c>
      <c r="N1497" s="85"/>
      <c r="O1497" s="85"/>
      <c r="P1497" s="85"/>
      <c r="Q1497" s="85"/>
      <c r="R1497" s="85"/>
      <c r="S1497" s="85"/>
      <c r="T1497" s="85"/>
      <c r="U1497" s="9">
        <v>7</v>
      </c>
      <c r="V1497" s="9">
        <v>6</v>
      </c>
      <c r="W1497" s="79">
        <v>3</v>
      </c>
      <c r="X1497" s="60"/>
      <c r="Y1497" s="9">
        <v>4</v>
      </c>
      <c r="Z1497" s="9">
        <v>4</v>
      </c>
      <c r="AA1497" s="9">
        <v>3</v>
      </c>
      <c r="AB1497" s="79">
        <v>3</v>
      </c>
      <c r="AC1497" s="60"/>
    </row>
    <row r="1498" spans="3:29" ht="12.75" hidden="1" outlineLevel="2" collapsed="1">
      <c r="C1498" s="64"/>
      <c r="D1498" s="64"/>
      <c r="E1498" s="86"/>
      <c r="F1498" s="87"/>
      <c r="G1498" s="87"/>
      <c r="H1498" s="87"/>
      <c r="I1498" s="87"/>
      <c r="J1498" s="87"/>
      <c r="K1498" s="86"/>
      <c r="L1498" s="86"/>
      <c r="M1498" s="91" t="s">
        <v>37</v>
      </c>
      <c r="N1498" s="85"/>
      <c r="O1498" s="85"/>
      <c r="P1498" s="85"/>
      <c r="Q1498" s="85"/>
      <c r="R1498" s="85"/>
      <c r="S1498" s="85"/>
      <c r="T1498" s="85"/>
      <c r="U1498" s="11">
        <v>7</v>
      </c>
      <c r="V1498" s="11">
        <v>6</v>
      </c>
      <c r="W1498" s="81">
        <v>3</v>
      </c>
      <c r="X1498" s="60"/>
      <c r="Y1498" s="11">
        <v>4</v>
      </c>
      <c r="Z1498" s="11">
        <v>4</v>
      </c>
      <c r="AA1498" s="11">
        <v>3</v>
      </c>
      <c r="AB1498" s="81">
        <v>3</v>
      </c>
      <c r="AC1498" s="60"/>
    </row>
    <row r="1499" spans="3:29" ht="12.75" hidden="1" outlineLevel="2">
      <c r="C1499" s="64"/>
      <c r="D1499" s="64"/>
      <c r="E1499" s="86"/>
      <c r="F1499" s="87"/>
      <c r="G1499" s="87"/>
      <c r="H1499" s="87"/>
      <c r="I1499" s="87"/>
      <c r="J1499" s="87"/>
      <c r="K1499" s="86"/>
      <c r="L1499" s="91" t="s">
        <v>537</v>
      </c>
      <c r="M1499" s="91" t="s">
        <v>538</v>
      </c>
      <c r="N1499" s="85"/>
      <c r="O1499" s="85"/>
      <c r="P1499" s="85"/>
      <c r="Q1499" s="85"/>
      <c r="R1499" s="85"/>
      <c r="S1499" s="85"/>
      <c r="T1499" s="85"/>
      <c r="U1499" s="9">
        <v>6</v>
      </c>
      <c r="V1499" s="9">
        <v>10</v>
      </c>
      <c r="W1499" s="79">
        <v>8</v>
      </c>
      <c r="X1499" s="60"/>
      <c r="Y1499" s="9">
        <v>8</v>
      </c>
      <c r="Z1499" s="9">
        <v>8</v>
      </c>
      <c r="AA1499" s="9">
        <v>3</v>
      </c>
      <c r="AB1499" s="79">
        <v>2</v>
      </c>
      <c r="AC1499" s="60"/>
    </row>
    <row r="1500" spans="3:29" ht="12.75" hidden="1" outlineLevel="2" collapsed="1">
      <c r="C1500" s="64"/>
      <c r="D1500" s="64"/>
      <c r="E1500" s="86"/>
      <c r="F1500" s="87"/>
      <c r="G1500" s="87"/>
      <c r="H1500" s="87"/>
      <c r="I1500" s="87"/>
      <c r="J1500" s="87"/>
      <c r="K1500" s="86"/>
      <c r="L1500" s="86"/>
      <c r="M1500" s="91" t="s">
        <v>37</v>
      </c>
      <c r="N1500" s="85"/>
      <c r="O1500" s="85"/>
      <c r="P1500" s="85"/>
      <c r="Q1500" s="85"/>
      <c r="R1500" s="85"/>
      <c r="S1500" s="85"/>
      <c r="T1500" s="85"/>
      <c r="U1500" s="11">
        <v>6</v>
      </c>
      <c r="V1500" s="11">
        <v>10</v>
      </c>
      <c r="W1500" s="81">
        <v>8</v>
      </c>
      <c r="X1500" s="60"/>
      <c r="Y1500" s="11">
        <v>8</v>
      </c>
      <c r="Z1500" s="11">
        <v>8</v>
      </c>
      <c r="AA1500" s="11">
        <v>3</v>
      </c>
      <c r="AB1500" s="81">
        <v>2</v>
      </c>
      <c r="AC1500" s="60"/>
    </row>
    <row r="1501" spans="3:29" ht="12.75" hidden="1" outlineLevel="2">
      <c r="C1501" s="64"/>
      <c r="D1501" s="64"/>
      <c r="E1501" s="86"/>
      <c r="F1501" s="87"/>
      <c r="G1501" s="87"/>
      <c r="H1501" s="87"/>
      <c r="I1501" s="87"/>
      <c r="J1501" s="87"/>
      <c r="K1501" s="86"/>
      <c r="L1501" s="91" t="s">
        <v>445</v>
      </c>
      <c r="M1501" s="91" t="s">
        <v>446</v>
      </c>
      <c r="N1501" s="85"/>
      <c r="O1501" s="85"/>
      <c r="P1501" s="85"/>
      <c r="Q1501" s="85"/>
      <c r="R1501" s="85"/>
      <c r="S1501" s="85"/>
      <c r="T1501" s="85"/>
      <c r="U1501" s="9">
        <v>22</v>
      </c>
      <c r="V1501" s="9">
        <v>23</v>
      </c>
      <c r="W1501" s="79">
        <v>31</v>
      </c>
      <c r="X1501" s="60"/>
      <c r="Y1501" s="9">
        <v>35</v>
      </c>
      <c r="Z1501" s="9">
        <v>38</v>
      </c>
      <c r="AA1501" s="9">
        <v>36</v>
      </c>
      <c r="AB1501" s="79">
        <v>37</v>
      </c>
      <c r="AC1501" s="60"/>
    </row>
    <row r="1502" spans="3:29" ht="12.75" hidden="1" outlineLevel="2" collapsed="1">
      <c r="C1502" s="64"/>
      <c r="D1502" s="64"/>
      <c r="E1502" s="86"/>
      <c r="F1502" s="87"/>
      <c r="G1502" s="87"/>
      <c r="H1502" s="87"/>
      <c r="I1502" s="87"/>
      <c r="J1502" s="87"/>
      <c r="K1502" s="86"/>
      <c r="L1502" s="86"/>
      <c r="M1502" s="91" t="s">
        <v>37</v>
      </c>
      <c r="N1502" s="85"/>
      <c r="O1502" s="85"/>
      <c r="P1502" s="85"/>
      <c r="Q1502" s="85"/>
      <c r="R1502" s="85"/>
      <c r="S1502" s="85"/>
      <c r="T1502" s="85"/>
      <c r="U1502" s="11">
        <v>22</v>
      </c>
      <c r="V1502" s="11">
        <v>23</v>
      </c>
      <c r="W1502" s="81">
        <v>31</v>
      </c>
      <c r="X1502" s="60"/>
      <c r="Y1502" s="11">
        <v>35</v>
      </c>
      <c r="Z1502" s="11">
        <v>38</v>
      </c>
      <c r="AA1502" s="11">
        <v>36</v>
      </c>
      <c r="AB1502" s="81">
        <v>37</v>
      </c>
      <c r="AC1502" s="60"/>
    </row>
    <row r="1503" spans="3:29" ht="12.75" hidden="1" outlineLevel="2">
      <c r="C1503" s="64"/>
      <c r="D1503" s="64"/>
      <c r="E1503" s="86"/>
      <c r="F1503" s="87"/>
      <c r="G1503" s="87"/>
      <c r="H1503" s="87"/>
      <c r="I1503" s="87"/>
      <c r="J1503" s="87"/>
      <c r="K1503" s="86"/>
      <c r="L1503" s="91" t="s">
        <v>539</v>
      </c>
      <c r="M1503" s="91" t="s">
        <v>130</v>
      </c>
      <c r="N1503" s="85"/>
      <c r="O1503" s="85"/>
      <c r="P1503" s="85"/>
      <c r="Q1503" s="85"/>
      <c r="R1503" s="85"/>
      <c r="S1503" s="85"/>
      <c r="T1503" s="85"/>
      <c r="U1503" s="9">
        <v>19</v>
      </c>
      <c r="V1503" s="9">
        <v>20</v>
      </c>
      <c r="W1503" s="79">
        <v>27</v>
      </c>
      <c r="X1503" s="60"/>
      <c r="Y1503" s="9">
        <v>28</v>
      </c>
      <c r="Z1503" s="9">
        <v>28</v>
      </c>
      <c r="AA1503" s="9">
        <v>27</v>
      </c>
      <c r="AB1503" s="79">
        <v>26</v>
      </c>
      <c r="AC1503" s="60"/>
    </row>
    <row r="1504" spans="3:29" ht="12.75" hidden="1" outlineLevel="2" collapsed="1">
      <c r="C1504" s="64"/>
      <c r="D1504" s="64"/>
      <c r="E1504" s="86"/>
      <c r="F1504" s="87"/>
      <c r="G1504" s="87"/>
      <c r="H1504" s="87"/>
      <c r="I1504" s="87"/>
      <c r="J1504" s="87"/>
      <c r="K1504" s="86"/>
      <c r="L1504" s="86"/>
      <c r="M1504" s="91" t="s">
        <v>37</v>
      </c>
      <c r="N1504" s="85"/>
      <c r="O1504" s="85"/>
      <c r="P1504" s="85"/>
      <c r="Q1504" s="85"/>
      <c r="R1504" s="85"/>
      <c r="S1504" s="85"/>
      <c r="T1504" s="85"/>
      <c r="U1504" s="11">
        <v>19</v>
      </c>
      <c r="V1504" s="11">
        <v>20</v>
      </c>
      <c r="W1504" s="81">
        <v>27</v>
      </c>
      <c r="X1504" s="60"/>
      <c r="Y1504" s="11">
        <v>28</v>
      </c>
      <c r="Z1504" s="11">
        <v>28</v>
      </c>
      <c r="AA1504" s="11">
        <v>27</v>
      </c>
      <c r="AB1504" s="81">
        <v>26</v>
      </c>
      <c r="AC1504" s="60"/>
    </row>
    <row r="1505" spans="3:29" ht="12.75" hidden="1" outlineLevel="2">
      <c r="C1505" s="64"/>
      <c r="D1505" s="64"/>
      <c r="E1505" s="86"/>
      <c r="F1505" s="87"/>
      <c r="G1505" s="87"/>
      <c r="H1505" s="87"/>
      <c r="I1505" s="87"/>
      <c r="J1505" s="87"/>
      <c r="K1505" s="86"/>
      <c r="L1505" s="91" t="s">
        <v>540</v>
      </c>
      <c r="M1505" s="91" t="s">
        <v>541</v>
      </c>
      <c r="N1505" s="85"/>
      <c r="O1505" s="85"/>
      <c r="P1505" s="85"/>
      <c r="Q1505" s="85"/>
      <c r="R1505" s="85"/>
      <c r="S1505" s="85"/>
      <c r="T1505" s="85"/>
      <c r="U1505" s="9">
        <v>18</v>
      </c>
      <c r="V1505" s="9">
        <v>18</v>
      </c>
      <c r="W1505" s="79">
        <v>20</v>
      </c>
      <c r="X1505" s="60"/>
      <c r="Y1505" s="9">
        <v>23</v>
      </c>
      <c r="Z1505" s="9">
        <v>28</v>
      </c>
      <c r="AA1505" s="9">
        <v>31</v>
      </c>
      <c r="AB1505" s="79">
        <v>31</v>
      </c>
      <c r="AC1505" s="60"/>
    </row>
    <row r="1506" spans="3:29" ht="12.75" hidden="1" outlineLevel="2" collapsed="1">
      <c r="C1506" s="64"/>
      <c r="D1506" s="64"/>
      <c r="E1506" s="86"/>
      <c r="F1506" s="87"/>
      <c r="G1506" s="87"/>
      <c r="H1506" s="87"/>
      <c r="I1506" s="87"/>
      <c r="J1506" s="87"/>
      <c r="K1506" s="86"/>
      <c r="L1506" s="86"/>
      <c r="M1506" s="91" t="s">
        <v>37</v>
      </c>
      <c r="N1506" s="85"/>
      <c r="O1506" s="85"/>
      <c r="P1506" s="85"/>
      <c r="Q1506" s="85"/>
      <c r="R1506" s="85"/>
      <c r="S1506" s="85"/>
      <c r="T1506" s="85"/>
      <c r="U1506" s="11">
        <v>18</v>
      </c>
      <c r="V1506" s="11">
        <v>18</v>
      </c>
      <c r="W1506" s="81">
        <v>20</v>
      </c>
      <c r="X1506" s="60"/>
      <c r="Y1506" s="11">
        <v>23</v>
      </c>
      <c r="Z1506" s="11">
        <v>28</v>
      </c>
      <c r="AA1506" s="11">
        <v>31</v>
      </c>
      <c r="AB1506" s="81">
        <v>31</v>
      </c>
      <c r="AC1506" s="60"/>
    </row>
    <row r="1507" spans="3:29" ht="12.75" hidden="1" outlineLevel="2">
      <c r="C1507" s="64"/>
      <c r="D1507" s="64"/>
      <c r="E1507" s="86"/>
      <c r="F1507" s="87"/>
      <c r="G1507" s="87"/>
      <c r="H1507" s="87"/>
      <c r="I1507" s="87"/>
      <c r="J1507" s="87"/>
      <c r="K1507" s="86"/>
      <c r="L1507" s="91" t="s">
        <v>492</v>
      </c>
      <c r="M1507" s="91" t="s">
        <v>493</v>
      </c>
      <c r="N1507" s="85"/>
      <c r="O1507" s="85"/>
      <c r="P1507" s="85"/>
      <c r="Q1507" s="85"/>
      <c r="R1507" s="85"/>
      <c r="S1507" s="85"/>
      <c r="T1507" s="85"/>
      <c r="U1507" s="9">
        <v>48</v>
      </c>
      <c r="V1507" s="9">
        <v>51</v>
      </c>
      <c r="W1507" s="79">
        <v>57</v>
      </c>
      <c r="X1507" s="60"/>
      <c r="Y1507" s="9">
        <v>59</v>
      </c>
      <c r="Z1507" s="9">
        <v>62</v>
      </c>
      <c r="AA1507" s="9">
        <v>62</v>
      </c>
      <c r="AB1507" s="79">
        <v>50</v>
      </c>
      <c r="AC1507" s="60"/>
    </row>
    <row r="1508" spans="3:29" ht="12.75" hidden="1" outlineLevel="2" collapsed="1">
      <c r="C1508" s="64"/>
      <c r="D1508" s="64"/>
      <c r="E1508" s="86"/>
      <c r="F1508" s="87"/>
      <c r="G1508" s="87"/>
      <c r="H1508" s="87"/>
      <c r="I1508" s="87"/>
      <c r="J1508" s="87"/>
      <c r="K1508" s="86"/>
      <c r="L1508" s="86"/>
      <c r="M1508" s="91" t="s">
        <v>37</v>
      </c>
      <c r="N1508" s="85"/>
      <c r="O1508" s="85"/>
      <c r="P1508" s="85"/>
      <c r="Q1508" s="85"/>
      <c r="R1508" s="85"/>
      <c r="S1508" s="85"/>
      <c r="T1508" s="85"/>
      <c r="U1508" s="11">
        <v>48</v>
      </c>
      <c r="V1508" s="11">
        <v>51</v>
      </c>
      <c r="W1508" s="81">
        <v>57</v>
      </c>
      <c r="X1508" s="60"/>
      <c r="Y1508" s="11">
        <v>59</v>
      </c>
      <c r="Z1508" s="11">
        <v>62</v>
      </c>
      <c r="AA1508" s="11">
        <v>61</v>
      </c>
      <c r="AB1508" s="81">
        <v>50</v>
      </c>
      <c r="AC1508" s="60"/>
    </row>
    <row r="1509" spans="3:29" ht="12.75" hidden="1" outlineLevel="2" collapsed="1">
      <c r="C1509" s="64"/>
      <c r="D1509" s="64"/>
      <c r="E1509" s="86"/>
      <c r="F1509" s="87"/>
      <c r="G1509" s="87"/>
      <c r="H1509" s="87"/>
      <c r="I1509" s="87"/>
      <c r="J1509" s="87"/>
      <c r="K1509" s="86"/>
      <c r="L1509" s="86"/>
      <c r="M1509" s="91" t="s">
        <v>237</v>
      </c>
      <c r="N1509" s="85"/>
      <c r="O1509" s="85"/>
      <c r="P1509" s="85"/>
      <c r="Q1509" s="85"/>
      <c r="R1509" s="85"/>
      <c r="S1509" s="85"/>
      <c r="T1509" s="85"/>
      <c r="U1509" s="12"/>
      <c r="V1509" s="12"/>
      <c r="W1509" s="82"/>
      <c r="X1509" s="60"/>
      <c r="Y1509" s="12"/>
      <c r="Z1509" s="12"/>
      <c r="AA1509" s="11">
        <v>1</v>
      </c>
      <c r="AB1509" s="82"/>
      <c r="AC1509" s="60"/>
    </row>
    <row r="1510" spans="3:29" ht="12.75" hidden="1" outlineLevel="2">
      <c r="C1510" s="64"/>
      <c r="D1510" s="64"/>
      <c r="E1510" s="86"/>
      <c r="F1510" s="87"/>
      <c r="G1510" s="87"/>
      <c r="H1510" s="87"/>
      <c r="I1510" s="87"/>
      <c r="J1510" s="87"/>
      <c r="K1510" s="86"/>
      <c r="L1510" s="91" t="s">
        <v>542</v>
      </c>
      <c r="M1510" s="91" t="s">
        <v>234</v>
      </c>
      <c r="N1510" s="85"/>
      <c r="O1510" s="85"/>
      <c r="P1510" s="85"/>
      <c r="Q1510" s="85"/>
      <c r="R1510" s="85"/>
      <c r="S1510" s="85"/>
      <c r="T1510" s="85"/>
      <c r="U1510" s="9">
        <v>6</v>
      </c>
      <c r="V1510" s="9">
        <v>6</v>
      </c>
      <c r="W1510" s="79">
        <v>7</v>
      </c>
      <c r="X1510" s="60"/>
      <c r="Y1510" s="9">
        <v>6</v>
      </c>
      <c r="Z1510" s="9">
        <v>5</v>
      </c>
      <c r="AA1510" s="9">
        <v>8</v>
      </c>
      <c r="AB1510" s="79">
        <v>10</v>
      </c>
      <c r="AC1510" s="60"/>
    </row>
    <row r="1511" spans="3:29" ht="12.75" hidden="1" outlineLevel="2" collapsed="1">
      <c r="C1511" s="64"/>
      <c r="D1511" s="64"/>
      <c r="E1511" s="86"/>
      <c r="F1511" s="87"/>
      <c r="G1511" s="87"/>
      <c r="H1511" s="87"/>
      <c r="I1511" s="87"/>
      <c r="J1511" s="87"/>
      <c r="K1511" s="86"/>
      <c r="L1511" s="86"/>
      <c r="M1511" s="91" t="s">
        <v>37</v>
      </c>
      <c r="N1511" s="85"/>
      <c r="O1511" s="85"/>
      <c r="P1511" s="85"/>
      <c r="Q1511" s="85"/>
      <c r="R1511" s="85"/>
      <c r="S1511" s="85"/>
      <c r="T1511" s="85"/>
      <c r="U1511" s="11">
        <v>6</v>
      </c>
      <c r="V1511" s="11">
        <v>6</v>
      </c>
      <c r="W1511" s="81">
        <v>7</v>
      </c>
      <c r="X1511" s="60"/>
      <c r="Y1511" s="11">
        <v>6</v>
      </c>
      <c r="Z1511" s="11">
        <v>5</v>
      </c>
      <c r="AA1511" s="11">
        <v>8</v>
      </c>
      <c r="AB1511" s="81">
        <v>10</v>
      </c>
      <c r="AC1511" s="60"/>
    </row>
    <row r="1512" spans="3:29" ht="12.75" hidden="1" outlineLevel="2">
      <c r="C1512" s="64"/>
      <c r="D1512" s="64"/>
      <c r="E1512" s="86"/>
      <c r="F1512" s="87"/>
      <c r="G1512" s="87"/>
      <c r="H1512" s="87"/>
      <c r="I1512" s="87"/>
      <c r="J1512" s="87"/>
      <c r="K1512" s="86"/>
      <c r="L1512" s="91" t="s">
        <v>449</v>
      </c>
      <c r="M1512" s="91" t="s">
        <v>450</v>
      </c>
      <c r="N1512" s="85"/>
      <c r="O1512" s="85"/>
      <c r="P1512" s="85"/>
      <c r="Q1512" s="85"/>
      <c r="R1512" s="85"/>
      <c r="S1512" s="85"/>
      <c r="T1512" s="85"/>
      <c r="U1512" s="9">
        <v>5</v>
      </c>
      <c r="V1512" s="9">
        <v>4</v>
      </c>
      <c r="W1512" s="79">
        <v>2</v>
      </c>
      <c r="X1512" s="60"/>
      <c r="Y1512" s="10"/>
      <c r="Z1512" s="10"/>
      <c r="AA1512" s="10"/>
      <c r="AB1512" s="80"/>
      <c r="AC1512" s="60"/>
    </row>
    <row r="1513" spans="3:29" ht="12.75" hidden="1" outlineLevel="2" collapsed="1">
      <c r="C1513" s="64"/>
      <c r="D1513" s="64"/>
      <c r="E1513" s="86"/>
      <c r="F1513" s="87"/>
      <c r="G1513" s="87"/>
      <c r="H1513" s="87"/>
      <c r="I1513" s="87"/>
      <c r="J1513" s="87"/>
      <c r="K1513" s="86"/>
      <c r="L1513" s="86"/>
      <c r="M1513" s="91" t="s">
        <v>451</v>
      </c>
      <c r="N1513" s="85"/>
      <c r="O1513" s="85"/>
      <c r="P1513" s="85"/>
      <c r="Q1513" s="85"/>
      <c r="R1513" s="85"/>
      <c r="S1513" s="85"/>
      <c r="T1513" s="85"/>
      <c r="U1513" s="11">
        <v>5</v>
      </c>
      <c r="V1513" s="11">
        <v>4</v>
      </c>
      <c r="W1513" s="81">
        <v>2</v>
      </c>
      <c r="X1513" s="60"/>
      <c r="Y1513" s="12"/>
      <c r="Z1513" s="12"/>
      <c r="AA1513" s="12"/>
      <c r="AB1513" s="82"/>
      <c r="AC1513" s="60"/>
    </row>
    <row r="1514" spans="3:29" ht="12.75" hidden="1" outlineLevel="2">
      <c r="C1514" s="64"/>
      <c r="D1514" s="64"/>
      <c r="E1514" s="86"/>
      <c r="F1514" s="87"/>
      <c r="G1514" s="87"/>
      <c r="H1514" s="87"/>
      <c r="I1514" s="87"/>
      <c r="J1514" s="87"/>
      <c r="K1514" s="86"/>
      <c r="L1514" s="91" t="s">
        <v>452</v>
      </c>
      <c r="M1514" s="91" t="s">
        <v>453</v>
      </c>
      <c r="N1514" s="85"/>
      <c r="O1514" s="85"/>
      <c r="P1514" s="85"/>
      <c r="Q1514" s="85"/>
      <c r="R1514" s="85"/>
      <c r="S1514" s="85"/>
      <c r="T1514" s="85"/>
      <c r="U1514" s="9">
        <v>4</v>
      </c>
      <c r="V1514" s="9">
        <v>4</v>
      </c>
      <c r="W1514" s="79">
        <v>1</v>
      </c>
      <c r="X1514" s="60"/>
      <c r="Y1514" s="9">
        <v>1</v>
      </c>
      <c r="Z1514" s="9">
        <v>1</v>
      </c>
      <c r="AA1514" s="10"/>
      <c r="AB1514" s="80"/>
      <c r="AC1514" s="60"/>
    </row>
    <row r="1515" spans="3:29" ht="12.75" hidden="1" outlineLevel="2" collapsed="1">
      <c r="C1515" s="64"/>
      <c r="D1515" s="64"/>
      <c r="E1515" s="86"/>
      <c r="F1515" s="87"/>
      <c r="G1515" s="87"/>
      <c r="H1515" s="87"/>
      <c r="I1515" s="87"/>
      <c r="J1515" s="87"/>
      <c r="K1515" s="86"/>
      <c r="L1515" s="86"/>
      <c r="M1515" s="91" t="s">
        <v>451</v>
      </c>
      <c r="N1515" s="85"/>
      <c r="O1515" s="85"/>
      <c r="P1515" s="85"/>
      <c r="Q1515" s="85"/>
      <c r="R1515" s="85"/>
      <c r="S1515" s="85"/>
      <c r="T1515" s="85"/>
      <c r="U1515" s="11">
        <v>4</v>
      </c>
      <c r="V1515" s="11">
        <v>4</v>
      </c>
      <c r="W1515" s="81">
        <v>1</v>
      </c>
      <c r="X1515" s="60"/>
      <c r="Y1515" s="12"/>
      <c r="Z1515" s="12"/>
      <c r="AA1515" s="12"/>
      <c r="AB1515" s="82"/>
      <c r="AC1515" s="60"/>
    </row>
    <row r="1516" spans="3:29" ht="12.75" hidden="1" outlineLevel="2" collapsed="1">
      <c r="C1516" s="64"/>
      <c r="D1516" s="64"/>
      <c r="E1516" s="86"/>
      <c r="F1516" s="87"/>
      <c r="G1516" s="87"/>
      <c r="H1516" s="87"/>
      <c r="I1516" s="87"/>
      <c r="J1516" s="87"/>
      <c r="K1516" s="86"/>
      <c r="L1516" s="86"/>
      <c r="M1516" s="91" t="s">
        <v>284</v>
      </c>
      <c r="N1516" s="85"/>
      <c r="O1516" s="85"/>
      <c r="P1516" s="85"/>
      <c r="Q1516" s="85"/>
      <c r="R1516" s="85"/>
      <c r="S1516" s="85"/>
      <c r="T1516" s="85"/>
      <c r="U1516" s="12"/>
      <c r="V1516" s="12"/>
      <c r="W1516" s="82"/>
      <c r="X1516" s="60"/>
      <c r="Y1516" s="11">
        <v>1</v>
      </c>
      <c r="Z1516" s="11">
        <v>1</v>
      </c>
      <c r="AA1516" s="12"/>
      <c r="AB1516" s="82"/>
      <c r="AC1516" s="60"/>
    </row>
    <row r="1517" spans="3:29" ht="12.75" hidden="1" outlineLevel="2">
      <c r="C1517" s="64"/>
      <c r="D1517" s="64"/>
      <c r="E1517" s="86"/>
      <c r="F1517" s="87"/>
      <c r="G1517" s="87"/>
      <c r="H1517" s="87"/>
      <c r="I1517" s="87"/>
      <c r="J1517" s="87"/>
      <c r="K1517" s="86"/>
      <c r="L1517" s="91" t="s">
        <v>511</v>
      </c>
      <c r="M1517" s="91" t="s">
        <v>512</v>
      </c>
      <c r="N1517" s="85"/>
      <c r="O1517" s="85"/>
      <c r="P1517" s="85"/>
      <c r="Q1517" s="85"/>
      <c r="R1517" s="85"/>
      <c r="S1517" s="85"/>
      <c r="T1517" s="85"/>
      <c r="U1517" s="9">
        <v>29</v>
      </c>
      <c r="V1517" s="9">
        <v>30</v>
      </c>
      <c r="W1517" s="79">
        <v>26</v>
      </c>
      <c r="X1517" s="60"/>
      <c r="Y1517" s="9">
        <v>26</v>
      </c>
      <c r="Z1517" s="9">
        <v>28</v>
      </c>
      <c r="AA1517" s="9">
        <v>25</v>
      </c>
      <c r="AB1517" s="79">
        <v>24</v>
      </c>
      <c r="AC1517" s="60"/>
    </row>
    <row r="1518" spans="3:29" ht="12.75" hidden="1" outlineLevel="2" collapsed="1">
      <c r="C1518" s="64"/>
      <c r="D1518" s="64"/>
      <c r="E1518" s="86"/>
      <c r="F1518" s="87"/>
      <c r="G1518" s="87"/>
      <c r="H1518" s="87"/>
      <c r="I1518" s="87"/>
      <c r="J1518" s="87"/>
      <c r="K1518" s="86"/>
      <c r="L1518" s="86"/>
      <c r="M1518" s="91" t="s">
        <v>451</v>
      </c>
      <c r="N1518" s="85"/>
      <c r="O1518" s="85"/>
      <c r="P1518" s="85"/>
      <c r="Q1518" s="85"/>
      <c r="R1518" s="85"/>
      <c r="S1518" s="85"/>
      <c r="T1518" s="85"/>
      <c r="U1518" s="11">
        <v>29</v>
      </c>
      <c r="V1518" s="11">
        <v>30</v>
      </c>
      <c r="W1518" s="81">
        <v>26</v>
      </c>
      <c r="X1518" s="60"/>
      <c r="Y1518" s="12"/>
      <c r="Z1518" s="12"/>
      <c r="AA1518" s="12"/>
      <c r="AB1518" s="82"/>
      <c r="AC1518" s="60"/>
    </row>
    <row r="1519" spans="3:29" ht="12.75" hidden="1" outlineLevel="2" collapsed="1">
      <c r="C1519" s="64"/>
      <c r="D1519" s="64"/>
      <c r="E1519" s="86"/>
      <c r="F1519" s="87"/>
      <c r="G1519" s="87"/>
      <c r="H1519" s="87"/>
      <c r="I1519" s="87"/>
      <c r="J1519" s="87"/>
      <c r="K1519" s="86"/>
      <c r="L1519" s="86"/>
      <c r="M1519" s="91" t="s">
        <v>284</v>
      </c>
      <c r="N1519" s="85"/>
      <c r="O1519" s="85"/>
      <c r="P1519" s="85"/>
      <c r="Q1519" s="85"/>
      <c r="R1519" s="85"/>
      <c r="S1519" s="85"/>
      <c r="T1519" s="85"/>
      <c r="U1519" s="12"/>
      <c r="V1519" s="12"/>
      <c r="W1519" s="82"/>
      <c r="X1519" s="60"/>
      <c r="Y1519" s="11">
        <v>26</v>
      </c>
      <c r="Z1519" s="11">
        <v>28</v>
      </c>
      <c r="AA1519" s="11">
        <v>25</v>
      </c>
      <c r="AB1519" s="81">
        <v>24</v>
      </c>
      <c r="AC1519" s="60"/>
    </row>
    <row r="1520" spans="3:29" ht="12.75" hidden="1" outlineLevel="2">
      <c r="C1520" s="64"/>
      <c r="D1520" s="64"/>
      <c r="E1520" s="86"/>
      <c r="F1520" s="87"/>
      <c r="G1520" s="87"/>
      <c r="H1520" s="87"/>
      <c r="I1520" s="87"/>
      <c r="J1520" s="87"/>
      <c r="K1520" s="86"/>
      <c r="L1520" s="91" t="s">
        <v>454</v>
      </c>
      <c r="M1520" s="91" t="s">
        <v>455</v>
      </c>
      <c r="N1520" s="85"/>
      <c r="O1520" s="85"/>
      <c r="P1520" s="85"/>
      <c r="Q1520" s="85"/>
      <c r="R1520" s="85"/>
      <c r="S1520" s="85"/>
      <c r="T1520" s="85"/>
      <c r="U1520" s="9">
        <v>28</v>
      </c>
      <c r="V1520" s="9">
        <v>21</v>
      </c>
      <c r="W1520" s="79">
        <v>12</v>
      </c>
      <c r="X1520" s="60"/>
      <c r="Y1520" s="9">
        <v>7</v>
      </c>
      <c r="Z1520" s="9">
        <v>3</v>
      </c>
      <c r="AA1520" s="9">
        <v>1</v>
      </c>
      <c r="AB1520" s="79">
        <v>1</v>
      </c>
      <c r="AC1520" s="60"/>
    </row>
    <row r="1521" spans="3:29" ht="12.75" hidden="1" outlineLevel="2" collapsed="1">
      <c r="C1521" s="64"/>
      <c r="D1521" s="64"/>
      <c r="E1521" s="86"/>
      <c r="F1521" s="87"/>
      <c r="G1521" s="87"/>
      <c r="H1521" s="87"/>
      <c r="I1521" s="87"/>
      <c r="J1521" s="87"/>
      <c r="K1521" s="86"/>
      <c r="L1521" s="86"/>
      <c r="M1521" s="91" t="s">
        <v>451</v>
      </c>
      <c r="N1521" s="85"/>
      <c r="O1521" s="85"/>
      <c r="P1521" s="85"/>
      <c r="Q1521" s="85"/>
      <c r="R1521" s="85"/>
      <c r="S1521" s="85"/>
      <c r="T1521" s="85"/>
      <c r="U1521" s="11">
        <v>28</v>
      </c>
      <c r="V1521" s="11">
        <v>21</v>
      </c>
      <c r="W1521" s="81">
        <v>12</v>
      </c>
      <c r="X1521" s="60"/>
      <c r="Y1521" s="12"/>
      <c r="Z1521" s="12"/>
      <c r="AA1521" s="12"/>
      <c r="AB1521" s="82"/>
      <c r="AC1521" s="60"/>
    </row>
    <row r="1522" spans="3:29" ht="12.75" hidden="1" outlineLevel="2" collapsed="1">
      <c r="C1522" s="64"/>
      <c r="D1522" s="64"/>
      <c r="E1522" s="86"/>
      <c r="F1522" s="87"/>
      <c r="G1522" s="87"/>
      <c r="H1522" s="87"/>
      <c r="I1522" s="87"/>
      <c r="J1522" s="87"/>
      <c r="K1522" s="86"/>
      <c r="L1522" s="86"/>
      <c r="M1522" s="91" t="s">
        <v>284</v>
      </c>
      <c r="N1522" s="85"/>
      <c r="O1522" s="85"/>
      <c r="P1522" s="85"/>
      <c r="Q1522" s="85"/>
      <c r="R1522" s="85"/>
      <c r="S1522" s="85"/>
      <c r="T1522" s="85"/>
      <c r="U1522" s="12"/>
      <c r="V1522" s="12"/>
      <c r="W1522" s="82"/>
      <c r="X1522" s="60"/>
      <c r="Y1522" s="11">
        <v>7</v>
      </c>
      <c r="Z1522" s="11">
        <v>3</v>
      </c>
      <c r="AA1522" s="11">
        <v>1</v>
      </c>
      <c r="AB1522" s="81">
        <v>1</v>
      </c>
      <c r="AC1522" s="60"/>
    </row>
    <row r="1523" spans="3:29" ht="12.75" hidden="1" outlineLevel="2">
      <c r="C1523" s="64"/>
      <c r="D1523" s="64"/>
      <c r="E1523" s="86"/>
      <c r="F1523" s="87"/>
      <c r="G1523" s="87"/>
      <c r="H1523" s="87"/>
      <c r="I1523" s="87"/>
      <c r="J1523" s="87"/>
      <c r="K1523" s="86"/>
      <c r="L1523" s="91" t="s">
        <v>515</v>
      </c>
      <c r="M1523" s="92" t="s">
        <v>516</v>
      </c>
      <c r="N1523" s="85"/>
      <c r="O1523" s="85"/>
      <c r="P1523" s="85"/>
      <c r="Q1523" s="85"/>
      <c r="R1523" s="85"/>
      <c r="S1523" s="85"/>
      <c r="T1523" s="85"/>
      <c r="U1523" s="9">
        <v>4</v>
      </c>
      <c r="V1523" s="9">
        <v>6</v>
      </c>
      <c r="W1523" s="79">
        <v>12</v>
      </c>
      <c r="X1523" s="60"/>
      <c r="Y1523" s="9">
        <v>16</v>
      </c>
      <c r="Z1523" s="9">
        <v>19</v>
      </c>
      <c r="AA1523" s="9">
        <v>12</v>
      </c>
      <c r="AB1523" s="79">
        <v>7</v>
      </c>
      <c r="AC1523" s="60"/>
    </row>
    <row r="1524" spans="3:29" ht="12.75" hidden="1" outlineLevel="2" collapsed="1">
      <c r="C1524" s="64"/>
      <c r="D1524" s="64"/>
      <c r="E1524" s="86"/>
      <c r="F1524" s="87"/>
      <c r="G1524" s="87"/>
      <c r="H1524" s="87"/>
      <c r="I1524" s="87"/>
      <c r="J1524" s="87"/>
      <c r="K1524" s="86"/>
      <c r="L1524" s="86"/>
      <c r="M1524" s="91" t="s">
        <v>543</v>
      </c>
      <c r="N1524" s="85"/>
      <c r="O1524" s="85"/>
      <c r="P1524" s="85"/>
      <c r="Q1524" s="85"/>
      <c r="R1524" s="85"/>
      <c r="S1524" s="85"/>
      <c r="T1524" s="85"/>
      <c r="U1524" s="11">
        <v>4</v>
      </c>
      <c r="V1524" s="11">
        <v>6</v>
      </c>
      <c r="W1524" s="81">
        <v>12</v>
      </c>
      <c r="X1524" s="60"/>
      <c r="Y1524" s="11">
        <v>16</v>
      </c>
      <c r="Z1524" s="11">
        <v>19</v>
      </c>
      <c r="AA1524" s="11">
        <v>12</v>
      </c>
      <c r="AB1524" s="81">
        <v>7</v>
      </c>
      <c r="AC1524" s="60"/>
    </row>
    <row r="1525" spans="3:29" ht="12.75" hidden="1" outlineLevel="2">
      <c r="C1525" s="64"/>
      <c r="D1525" s="64"/>
      <c r="E1525" s="86"/>
      <c r="F1525" s="87"/>
      <c r="G1525" s="87"/>
      <c r="H1525" s="87"/>
      <c r="I1525" s="87"/>
      <c r="J1525" s="87"/>
      <c r="K1525" s="86"/>
      <c r="L1525" s="91" t="s">
        <v>458</v>
      </c>
      <c r="M1525" s="91" t="s">
        <v>214</v>
      </c>
      <c r="N1525" s="85"/>
      <c r="O1525" s="85"/>
      <c r="P1525" s="85"/>
      <c r="Q1525" s="85"/>
      <c r="R1525" s="85"/>
      <c r="S1525" s="85"/>
      <c r="T1525" s="85"/>
      <c r="U1525" s="9">
        <v>38</v>
      </c>
      <c r="V1525" s="9">
        <v>41</v>
      </c>
      <c r="W1525" s="79">
        <v>53</v>
      </c>
      <c r="X1525" s="60"/>
      <c r="Y1525" s="9">
        <v>52</v>
      </c>
      <c r="Z1525" s="9">
        <v>40</v>
      </c>
      <c r="AA1525" s="9">
        <v>34</v>
      </c>
      <c r="AB1525" s="79">
        <v>45</v>
      </c>
      <c r="AC1525" s="60"/>
    </row>
    <row r="1526" spans="3:29" ht="12.75" hidden="1" outlineLevel="2" collapsed="1">
      <c r="C1526" s="64"/>
      <c r="D1526" s="64"/>
      <c r="E1526" s="86"/>
      <c r="F1526" s="87"/>
      <c r="G1526" s="87"/>
      <c r="H1526" s="87"/>
      <c r="I1526" s="87"/>
      <c r="J1526" s="87"/>
      <c r="K1526" s="86"/>
      <c r="L1526" s="86"/>
      <c r="M1526" s="91" t="s">
        <v>50</v>
      </c>
      <c r="N1526" s="85"/>
      <c r="O1526" s="85"/>
      <c r="P1526" s="85"/>
      <c r="Q1526" s="85"/>
      <c r="R1526" s="85"/>
      <c r="S1526" s="85"/>
      <c r="T1526" s="85"/>
      <c r="U1526" s="11">
        <v>38</v>
      </c>
      <c r="V1526" s="11">
        <v>41</v>
      </c>
      <c r="W1526" s="81">
        <v>53</v>
      </c>
      <c r="X1526" s="60"/>
      <c r="Y1526" s="11">
        <v>52</v>
      </c>
      <c r="Z1526" s="11">
        <v>40</v>
      </c>
      <c r="AA1526" s="11">
        <v>34</v>
      </c>
      <c r="AB1526" s="81">
        <v>45</v>
      </c>
      <c r="AC1526" s="60"/>
    </row>
    <row r="1527" spans="3:29" ht="12.75" hidden="1" outlineLevel="2">
      <c r="C1527" s="64"/>
      <c r="D1527" s="64"/>
      <c r="E1527" s="86"/>
      <c r="F1527" s="87"/>
      <c r="G1527" s="87"/>
      <c r="H1527" s="87"/>
      <c r="I1527" s="87"/>
      <c r="J1527" s="87"/>
      <c r="K1527" s="86"/>
      <c r="L1527" s="91" t="s">
        <v>459</v>
      </c>
      <c r="M1527" s="91" t="s">
        <v>164</v>
      </c>
      <c r="N1527" s="85"/>
      <c r="O1527" s="85"/>
      <c r="P1527" s="85"/>
      <c r="Q1527" s="85"/>
      <c r="R1527" s="85"/>
      <c r="S1527" s="85"/>
      <c r="T1527" s="85"/>
      <c r="U1527" s="9">
        <v>46</v>
      </c>
      <c r="V1527" s="9">
        <v>77</v>
      </c>
      <c r="W1527" s="79">
        <v>83</v>
      </c>
      <c r="X1527" s="60"/>
      <c r="Y1527" s="9">
        <v>90</v>
      </c>
      <c r="Z1527" s="9">
        <v>103</v>
      </c>
      <c r="AA1527" s="9">
        <v>100</v>
      </c>
      <c r="AB1527" s="79">
        <v>100</v>
      </c>
      <c r="AC1527" s="60"/>
    </row>
    <row r="1528" spans="3:29" ht="12.75" hidden="1" outlineLevel="2" collapsed="1">
      <c r="C1528" s="64"/>
      <c r="D1528" s="64"/>
      <c r="E1528" s="86"/>
      <c r="F1528" s="87"/>
      <c r="G1528" s="87"/>
      <c r="H1528" s="87"/>
      <c r="I1528" s="87"/>
      <c r="J1528" s="87"/>
      <c r="K1528" s="86"/>
      <c r="L1528" s="86"/>
      <c r="M1528" s="91" t="s">
        <v>50</v>
      </c>
      <c r="N1528" s="85"/>
      <c r="O1528" s="85"/>
      <c r="P1528" s="85"/>
      <c r="Q1528" s="85"/>
      <c r="R1528" s="85"/>
      <c r="S1528" s="85"/>
      <c r="T1528" s="85"/>
      <c r="U1528" s="11">
        <v>46</v>
      </c>
      <c r="V1528" s="11">
        <v>77</v>
      </c>
      <c r="W1528" s="81">
        <v>83</v>
      </c>
      <c r="X1528" s="60"/>
      <c r="Y1528" s="11">
        <v>90</v>
      </c>
      <c r="Z1528" s="11">
        <v>103</v>
      </c>
      <c r="AA1528" s="11">
        <v>100</v>
      </c>
      <c r="AB1528" s="81">
        <v>100</v>
      </c>
      <c r="AC1528" s="60"/>
    </row>
    <row r="1529" spans="3:29" ht="12.75" hidden="1" outlineLevel="2">
      <c r="C1529" s="64"/>
      <c r="D1529" s="64"/>
      <c r="E1529" s="86"/>
      <c r="F1529" s="87"/>
      <c r="G1529" s="87"/>
      <c r="H1529" s="87"/>
      <c r="I1529" s="87"/>
      <c r="J1529" s="87"/>
      <c r="K1529" s="86"/>
      <c r="L1529" s="91" t="s">
        <v>460</v>
      </c>
      <c r="M1529" s="91" t="s">
        <v>166</v>
      </c>
      <c r="N1529" s="85"/>
      <c r="O1529" s="85"/>
      <c r="P1529" s="85"/>
      <c r="Q1529" s="85"/>
      <c r="R1529" s="85"/>
      <c r="S1529" s="85"/>
      <c r="T1529" s="85"/>
      <c r="U1529" s="9">
        <v>44</v>
      </c>
      <c r="V1529" s="9">
        <v>51</v>
      </c>
      <c r="W1529" s="79">
        <v>43</v>
      </c>
      <c r="X1529" s="60"/>
      <c r="Y1529" s="9">
        <v>46</v>
      </c>
      <c r="Z1529" s="9">
        <v>62</v>
      </c>
      <c r="AA1529" s="9">
        <v>80</v>
      </c>
      <c r="AB1529" s="79">
        <v>108</v>
      </c>
      <c r="AC1529" s="60"/>
    </row>
    <row r="1530" spans="3:29" ht="12.75" hidden="1" outlineLevel="2" collapsed="1">
      <c r="C1530" s="64"/>
      <c r="D1530" s="64"/>
      <c r="E1530" s="86"/>
      <c r="F1530" s="87"/>
      <c r="G1530" s="87"/>
      <c r="H1530" s="87"/>
      <c r="I1530" s="87"/>
      <c r="J1530" s="87"/>
      <c r="K1530" s="86"/>
      <c r="L1530" s="86"/>
      <c r="M1530" s="91" t="s">
        <v>50</v>
      </c>
      <c r="N1530" s="85"/>
      <c r="O1530" s="85"/>
      <c r="P1530" s="85"/>
      <c r="Q1530" s="85"/>
      <c r="R1530" s="85"/>
      <c r="S1530" s="85"/>
      <c r="T1530" s="85"/>
      <c r="U1530" s="11">
        <v>44</v>
      </c>
      <c r="V1530" s="11">
        <v>51</v>
      </c>
      <c r="W1530" s="81">
        <v>43</v>
      </c>
      <c r="X1530" s="60"/>
      <c r="Y1530" s="11">
        <v>46</v>
      </c>
      <c r="Z1530" s="11">
        <v>62</v>
      </c>
      <c r="AA1530" s="11">
        <v>80</v>
      </c>
      <c r="AB1530" s="81">
        <v>108</v>
      </c>
      <c r="AC1530" s="60"/>
    </row>
    <row r="1531" spans="3:29" ht="12.75" hidden="1" outlineLevel="2">
      <c r="C1531" s="64"/>
      <c r="D1531" s="64"/>
      <c r="E1531" s="86"/>
      <c r="F1531" s="87"/>
      <c r="G1531" s="87"/>
      <c r="H1531" s="87"/>
      <c r="I1531" s="87"/>
      <c r="J1531" s="87"/>
      <c r="K1531" s="86"/>
      <c r="L1531" s="91" t="s">
        <v>461</v>
      </c>
      <c r="M1531" s="91" t="s">
        <v>462</v>
      </c>
      <c r="N1531" s="85"/>
      <c r="O1531" s="85"/>
      <c r="P1531" s="85"/>
      <c r="Q1531" s="85"/>
      <c r="R1531" s="85"/>
      <c r="S1531" s="85"/>
      <c r="T1531" s="85"/>
      <c r="U1531" s="9">
        <v>68</v>
      </c>
      <c r="V1531" s="9">
        <v>68</v>
      </c>
      <c r="W1531" s="79">
        <v>64</v>
      </c>
      <c r="X1531" s="60"/>
      <c r="Y1531" s="9">
        <v>75</v>
      </c>
      <c r="Z1531" s="9">
        <v>95</v>
      </c>
      <c r="AA1531" s="9">
        <v>102</v>
      </c>
      <c r="AB1531" s="79">
        <v>120</v>
      </c>
      <c r="AC1531" s="60"/>
    </row>
    <row r="1532" spans="3:29" ht="12.75" hidden="1" outlineLevel="2" collapsed="1">
      <c r="C1532" s="64"/>
      <c r="D1532" s="64"/>
      <c r="E1532" s="86"/>
      <c r="F1532" s="87"/>
      <c r="G1532" s="87"/>
      <c r="H1532" s="87"/>
      <c r="I1532" s="87"/>
      <c r="J1532" s="87"/>
      <c r="K1532" s="86"/>
      <c r="L1532" s="86"/>
      <c r="M1532" s="91" t="s">
        <v>50</v>
      </c>
      <c r="N1532" s="85"/>
      <c r="O1532" s="85"/>
      <c r="P1532" s="85"/>
      <c r="Q1532" s="85"/>
      <c r="R1532" s="85"/>
      <c r="S1532" s="85"/>
      <c r="T1532" s="85"/>
      <c r="U1532" s="11">
        <v>68</v>
      </c>
      <c r="V1532" s="11">
        <v>68</v>
      </c>
      <c r="W1532" s="81">
        <v>64</v>
      </c>
      <c r="X1532" s="60"/>
      <c r="Y1532" s="11">
        <v>75</v>
      </c>
      <c r="Z1532" s="11">
        <v>95</v>
      </c>
      <c r="AA1532" s="11">
        <v>102</v>
      </c>
      <c r="AB1532" s="81">
        <v>120</v>
      </c>
      <c r="AC1532" s="60"/>
    </row>
    <row r="1533" spans="3:29" ht="12.75" hidden="1" outlineLevel="2">
      <c r="C1533" s="64"/>
      <c r="D1533" s="64"/>
      <c r="E1533" s="86"/>
      <c r="F1533" s="87"/>
      <c r="G1533" s="87"/>
      <c r="H1533" s="87"/>
      <c r="I1533" s="87"/>
      <c r="J1533" s="87"/>
      <c r="K1533" s="86"/>
      <c r="L1533" s="91" t="s">
        <v>463</v>
      </c>
      <c r="M1533" s="91" t="s">
        <v>274</v>
      </c>
      <c r="N1533" s="85"/>
      <c r="O1533" s="85"/>
      <c r="P1533" s="85"/>
      <c r="Q1533" s="85"/>
      <c r="R1533" s="85"/>
      <c r="S1533" s="85"/>
      <c r="T1533" s="85"/>
      <c r="U1533" s="9">
        <v>24</v>
      </c>
      <c r="V1533" s="9">
        <v>27</v>
      </c>
      <c r="W1533" s="79">
        <v>28</v>
      </c>
      <c r="X1533" s="60"/>
      <c r="Y1533" s="9">
        <v>33</v>
      </c>
      <c r="Z1533" s="9">
        <v>39</v>
      </c>
      <c r="AA1533" s="9">
        <v>37</v>
      </c>
      <c r="AB1533" s="79">
        <v>44</v>
      </c>
      <c r="AC1533" s="60"/>
    </row>
    <row r="1534" spans="3:29" ht="12.75" hidden="1" outlineLevel="2" collapsed="1">
      <c r="C1534" s="64"/>
      <c r="D1534" s="64"/>
      <c r="E1534" s="86"/>
      <c r="F1534" s="87"/>
      <c r="G1534" s="87"/>
      <c r="H1534" s="87"/>
      <c r="I1534" s="87"/>
      <c r="J1534" s="87"/>
      <c r="K1534" s="86"/>
      <c r="L1534" s="86"/>
      <c r="M1534" s="91" t="s">
        <v>50</v>
      </c>
      <c r="N1534" s="85"/>
      <c r="O1534" s="85"/>
      <c r="P1534" s="85"/>
      <c r="Q1534" s="85"/>
      <c r="R1534" s="85"/>
      <c r="S1534" s="85"/>
      <c r="T1534" s="85"/>
      <c r="U1534" s="11">
        <v>24</v>
      </c>
      <c r="V1534" s="11">
        <v>27</v>
      </c>
      <c r="W1534" s="81">
        <v>28</v>
      </c>
      <c r="X1534" s="60"/>
      <c r="Y1534" s="11">
        <v>33</v>
      </c>
      <c r="Z1534" s="11">
        <v>39</v>
      </c>
      <c r="AA1534" s="11">
        <v>37</v>
      </c>
      <c r="AB1534" s="81">
        <v>44</v>
      </c>
      <c r="AC1534" s="60"/>
    </row>
    <row r="1535" spans="3:29" ht="12.75" hidden="1" outlineLevel="2">
      <c r="C1535" s="64"/>
      <c r="D1535" s="64"/>
      <c r="E1535" s="86"/>
      <c r="F1535" s="87"/>
      <c r="G1535" s="87"/>
      <c r="H1535" s="87"/>
      <c r="I1535" s="87"/>
      <c r="J1535" s="87"/>
      <c r="K1535" s="86"/>
      <c r="L1535" s="91" t="s">
        <v>464</v>
      </c>
      <c r="M1535" s="91" t="s">
        <v>465</v>
      </c>
      <c r="N1535" s="85"/>
      <c r="O1535" s="85"/>
      <c r="P1535" s="85"/>
      <c r="Q1535" s="85"/>
      <c r="R1535" s="85"/>
      <c r="S1535" s="85"/>
      <c r="T1535" s="85"/>
      <c r="U1535" s="9">
        <v>13</v>
      </c>
      <c r="V1535" s="9">
        <v>12</v>
      </c>
      <c r="W1535" s="79">
        <v>11</v>
      </c>
      <c r="X1535" s="60"/>
      <c r="Y1535" s="9">
        <v>12</v>
      </c>
      <c r="Z1535" s="9">
        <v>9</v>
      </c>
      <c r="AA1535" s="9">
        <v>18</v>
      </c>
      <c r="AB1535" s="79">
        <v>18</v>
      </c>
      <c r="AC1535" s="60"/>
    </row>
    <row r="1536" spans="3:29" ht="12.75" hidden="1" outlineLevel="2" collapsed="1">
      <c r="C1536" s="64"/>
      <c r="D1536" s="64"/>
      <c r="E1536" s="86"/>
      <c r="F1536" s="87"/>
      <c r="G1536" s="87"/>
      <c r="H1536" s="87"/>
      <c r="I1536" s="87"/>
      <c r="J1536" s="87"/>
      <c r="K1536" s="86"/>
      <c r="L1536" s="86"/>
      <c r="M1536" s="91" t="s">
        <v>50</v>
      </c>
      <c r="N1536" s="85"/>
      <c r="O1536" s="85"/>
      <c r="P1536" s="85"/>
      <c r="Q1536" s="85"/>
      <c r="R1536" s="85"/>
      <c r="S1536" s="85"/>
      <c r="T1536" s="85"/>
      <c r="U1536" s="11">
        <v>13</v>
      </c>
      <c r="V1536" s="11">
        <v>12</v>
      </c>
      <c r="W1536" s="81">
        <v>11</v>
      </c>
      <c r="X1536" s="60"/>
      <c r="Y1536" s="11">
        <v>12</v>
      </c>
      <c r="Z1536" s="11">
        <v>9</v>
      </c>
      <c r="AA1536" s="11">
        <v>18</v>
      </c>
      <c r="AB1536" s="81">
        <v>18</v>
      </c>
      <c r="AC1536" s="60"/>
    </row>
    <row r="1537" spans="3:29" ht="12.75" hidden="1" outlineLevel="2">
      <c r="C1537" s="64"/>
      <c r="D1537" s="64"/>
      <c r="E1537" s="86"/>
      <c r="F1537" s="87"/>
      <c r="G1537" s="87"/>
      <c r="H1537" s="87"/>
      <c r="I1537" s="87"/>
      <c r="J1537" s="87"/>
      <c r="K1537" s="86"/>
      <c r="L1537" s="91" t="s">
        <v>466</v>
      </c>
      <c r="M1537" s="91" t="s">
        <v>168</v>
      </c>
      <c r="N1537" s="85"/>
      <c r="O1537" s="85"/>
      <c r="P1537" s="85"/>
      <c r="Q1537" s="85"/>
      <c r="R1537" s="85"/>
      <c r="S1537" s="85"/>
      <c r="T1537" s="85"/>
      <c r="U1537" s="9">
        <v>54</v>
      </c>
      <c r="V1537" s="9">
        <v>63</v>
      </c>
      <c r="W1537" s="79">
        <v>59</v>
      </c>
      <c r="X1537" s="60"/>
      <c r="Y1537" s="9">
        <v>57</v>
      </c>
      <c r="Z1537" s="9">
        <v>65</v>
      </c>
      <c r="AA1537" s="9">
        <v>100</v>
      </c>
      <c r="AB1537" s="79">
        <v>105</v>
      </c>
      <c r="AC1537" s="60"/>
    </row>
    <row r="1538" spans="3:29" ht="12.75" hidden="1" outlineLevel="2" collapsed="1">
      <c r="C1538" s="64"/>
      <c r="D1538" s="64"/>
      <c r="E1538" s="86"/>
      <c r="F1538" s="87"/>
      <c r="G1538" s="87"/>
      <c r="H1538" s="87"/>
      <c r="I1538" s="87"/>
      <c r="J1538" s="87"/>
      <c r="K1538" s="86"/>
      <c r="L1538" s="86"/>
      <c r="M1538" s="91" t="s">
        <v>50</v>
      </c>
      <c r="N1538" s="85"/>
      <c r="O1538" s="85"/>
      <c r="P1538" s="85"/>
      <c r="Q1538" s="85"/>
      <c r="R1538" s="85"/>
      <c r="S1538" s="85"/>
      <c r="T1538" s="85"/>
      <c r="U1538" s="11">
        <v>54</v>
      </c>
      <c r="V1538" s="11">
        <v>63</v>
      </c>
      <c r="W1538" s="81">
        <v>59</v>
      </c>
      <c r="X1538" s="60"/>
      <c r="Y1538" s="11">
        <v>57</v>
      </c>
      <c r="Z1538" s="11">
        <v>65</v>
      </c>
      <c r="AA1538" s="11">
        <v>100</v>
      </c>
      <c r="AB1538" s="81">
        <v>105</v>
      </c>
      <c r="AC1538" s="60"/>
    </row>
    <row r="1539" spans="3:29" ht="12.75" hidden="1" outlineLevel="2">
      <c r="C1539" s="64"/>
      <c r="D1539" s="64"/>
      <c r="E1539" s="86"/>
      <c r="F1539" s="87"/>
      <c r="G1539" s="87"/>
      <c r="H1539" s="87"/>
      <c r="I1539" s="87"/>
      <c r="J1539" s="87"/>
      <c r="K1539" s="86"/>
      <c r="L1539" s="91" t="s">
        <v>467</v>
      </c>
      <c r="M1539" s="91" t="s">
        <v>333</v>
      </c>
      <c r="N1539" s="85"/>
      <c r="O1539" s="85"/>
      <c r="P1539" s="85"/>
      <c r="Q1539" s="85"/>
      <c r="R1539" s="85"/>
      <c r="S1539" s="85"/>
      <c r="T1539" s="85"/>
      <c r="U1539" s="9">
        <v>15</v>
      </c>
      <c r="V1539" s="9">
        <v>29</v>
      </c>
      <c r="W1539" s="79">
        <v>33</v>
      </c>
      <c r="X1539" s="60"/>
      <c r="Y1539" s="9">
        <v>30</v>
      </c>
      <c r="Z1539" s="9">
        <v>23</v>
      </c>
      <c r="AA1539" s="9">
        <v>22</v>
      </c>
      <c r="AB1539" s="79">
        <v>27</v>
      </c>
      <c r="AC1539" s="60"/>
    </row>
    <row r="1540" spans="3:29" ht="12.75" hidden="1" outlineLevel="2" collapsed="1">
      <c r="C1540" s="64"/>
      <c r="D1540" s="64"/>
      <c r="E1540" s="86"/>
      <c r="F1540" s="87"/>
      <c r="G1540" s="87"/>
      <c r="H1540" s="87"/>
      <c r="I1540" s="87"/>
      <c r="J1540" s="87"/>
      <c r="K1540" s="86"/>
      <c r="L1540" s="86"/>
      <c r="M1540" s="91" t="s">
        <v>50</v>
      </c>
      <c r="N1540" s="85"/>
      <c r="O1540" s="85"/>
      <c r="P1540" s="85"/>
      <c r="Q1540" s="85"/>
      <c r="R1540" s="85"/>
      <c r="S1540" s="85"/>
      <c r="T1540" s="85"/>
      <c r="U1540" s="11">
        <v>15</v>
      </c>
      <c r="V1540" s="11">
        <v>29</v>
      </c>
      <c r="W1540" s="81">
        <v>33</v>
      </c>
      <c r="X1540" s="60"/>
      <c r="Y1540" s="11">
        <v>30</v>
      </c>
      <c r="Z1540" s="11">
        <v>23</v>
      </c>
      <c r="AA1540" s="11">
        <v>22</v>
      </c>
      <c r="AB1540" s="81">
        <v>27</v>
      </c>
      <c r="AC1540" s="60"/>
    </row>
    <row r="1541" spans="3:29" ht="12.75" hidden="1" outlineLevel="2">
      <c r="C1541" s="64"/>
      <c r="D1541" s="64"/>
      <c r="E1541" s="86"/>
      <c r="F1541" s="87"/>
      <c r="G1541" s="87"/>
      <c r="H1541" s="87"/>
      <c r="I1541" s="87"/>
      <c r="J1541" s="87"/>
      <c r="K1541" s="86"/>
      <c r="L1541" s="91" t="s">
        <v>544</v>
      </c>
      <c r="M1541" s="91" t="s">
        <v>172</v>
      </c>
      <c r="N1541" s="85"/>
      <c r="O1541" s="85"/>
      <c r="P1541" s="85"/>
      <c r="Q1541" s="85"/>
      <c r="R1541" s="85"/>
      <c r="S1541" s="85"/>
      <c r="T1541" s="85"/>
      <c r="U1541" s="9">
        <v>10</v>
      </c>
      <c r="V1541" s="9">
        <v>9</v>
      </c>
      <c r="W1541" s="79">
        <v>5</v>
      </c>
      <c r="X1541" s="60"/>
      <c r="Y1541" s="9">
        <v>1</v>
      </c>
      <c r="Z1541" s="10"/>
      <c r="AA1541" s="10"/>
      <c r="AB1541" s="80"/>
      <c r="AC1541" s="60"/>
    </row>
    <row r="1542" spans="3:29" ht="12.75" hidden="1" outlineLevel="2" collapsed="1">
      <c r="C1542" s="64"/>
      <c r="D1542" s="64"/>
      <c r="E1542" s="86"/>
      <c r="F1542" s="87"/>
      <c r="G1542" s="87"/>
      <c r="H1542" s="87"/>
      <c r="I1542" s="87"/>
      <c r="J1542" s="87"/>
      <c r="K1542" s="86"/>
      <c r="L1542" s="86"/>
      <c r="M1542" s="91" t="s">
        <v>50</v>
      </c>
      <c r="N1542" s="85"/>
      <c r="O1542" s="85"/>
      <c r="P1542" s="85"/>
      <c r="Q1542" s="85"/>
      <c r="R1542" s="85"/>
      <c r="S1542" s="85"/>
      <c r="T1542" s="85"/>
      <c r="U1542" s="11">
        <v>10</v>
      </c>
      <c r="V1542" s="11">
        <v>9</v>
      </c>
      <c r="W1542" s="81">
        <v>5</v>
      </c>
      <c r="X1542" s="60"/>
      <c r="Y1542" s="11">
        <v>1</v>
      </c>
      <c r="Z1542" s="12"/>
      <c r="AA1542" s="12"/>
      <c r="AB1542" s="82"/>
      <c r="AC1542" s="60"/>
    </row>
    <row r="1543" spans="3:29" ht="12.75" hidden="1" outlineLevel="2">
      <c r="C1543" s="64"/>
      <c r="D1543" s="64"/>
      <c r="E1543" s="86"/>
      <c r="F1543" s="87"/>
      <c r="G1543" s="87"/>
      <c r="H1543" s="87"/>
      <c r="I1543" s="87"/>
      <c r="J1543" s="87"/>
      <c r="K1543" s="86"/>
      <c r="L1543" s="91" t="s">
        <v>468</v>
      </c>
      <c r="M1543" s="91" t="s">
        <v>469</v>
      </c>
      <c r="N1543" s="85"/>
      <c r="O1543" s="85"/>
      <c r="P1543" s="85"/>
      <c r="Q1543" s="85"/>
      <c r="R1543" s="85"/>
      <c r="S1543" s="85"/>
      <c r="T1543" s="85"/>
      <c r="U1543" s="9">
        <v>8</v>
      </c>
      <c r="V1543" s="9">
        <v>6</v>
      </c>
      <c r="W1543" s="79">
        <v>2</v>
      </c>
      <c r="X1543" s="60"/>
      <c r="Y1543" s="10"/>
      <c r="Z1543" s="10"/>
      <c r="AA1543" s="10"/>
      <c r="AB1543" s="80"/>
      <c r="AC1543" s="60"/>
    </row>
    <row r="1544" spans="3:29" ht="12.75" hidden="1" outlineLevel="2" collapsed="1">
      <c r="C1544" s="64"/>
      <c r="D1544" s="64"/>
      <c r="E1544" s="86"/>
      <c r="F1544" s="87"/>
      <c r="G1544" s="87"/>
      <c r="H1544" s="87"/>
      <c r="I1544" s="87"/>
      <c r="J1544" s="87"/>
      <c r="K1544" s="86"/>
      <c r="L1544" s="86"/>
      <c r="M1544" s="91" t="s">
        <v>50</v>
      </c>
      <c r="N1544" s="85"/>
      <c r="O1544" s="85"/>
      <c r="P1544" s="85"/>
      <c r="Q1544" s="85"/>
      <c r="R1544" s="85"/>
      <c r="S1544" s="85"/>
      <c r="T1544" s="85"/>
      <c r="U1544" s="11">
        <v>8</v>
      </c>
      <c r="V1544" s="11">
        <v>6</v>
      </c>
      <c r="W1544" s="81">
        <v>2</v>
      </c>
      <c r="X1544" s="60"/>
      <c r="Y1544" s="12"/>
      <c r="Z1544" s="12"/>
      <c r="AA1544" s="12"/>
      <c r="AB1544" s="82"/>
      <c r="AC1544" s="60"/>
    </row>
    <row r="1545" spans="3:29" ht="12.75" hidden="1" outlineLevel="2">
      <c r="C1545" s="64"/>
      <c r="D1545" s="64"/>
      <c r="E1545" s="86"/>
      <c r="F1545" s="87"/>
      <c r="G1545" s="87"/>
      <c r="H1545" s="87"/>
      <c r="I1545" s="87"/>
      <c r="J1545" s="87"/>
      <c r="K1545" s="86"/>
      <c r="L1545" s="91" t="s">
        <v>470</v>
      </c>
      <c r="M1545" s="91" t="s">
        <v>170</v>
      </c>
      <c r="N1545" s="85"/>
      <c r="O1545" s="85"/>
      <c r="P1545" s="85"/>
      <c r="Q1545" s="85"/>
      <c r="R1545" s="85"/>
      <c r="S1545" s="85"/>
      <c r="T1545" s="85"/>
      <c r="U1545" s="9">
        <v>29</v>
      </c>
      <c r="V1545" s="9">
        <v>24</v>
      </c>
      <c r="W1545" s="79">
        <v>17</v>
      </c>
      <c r="X1545" s="60"/>
      <c r="Y1545" s="9">
        <v>15</v>
      </c>
      <c r="Z1545" s="9">
        <v>9</v>
      </c>
      <c r="AA1545" s="9">
        <v>8</v>
      </c>
      <c r="AB1545" s="79">
        <v>6</v>
      </c>
      <c r="AC1545" s="60"/>
    </row>
    <row r="1546" spans="3:29" ht="12.75" hidden="1" outlineLevel="2" collapsed="1">
      <c r="C1546" s="64"/>
      <c r="D1546" s="64"/>
      <c r="E1546" s="86"/>
      <c r="F1546" s="87"/>
      <c r="G1546" s="87"/>
      <c r="H1546" s="87"/>
      <c r="I1546" s="87"/>
      <c r="J1546" s="87"/>
      <c r="K1546" s="86"/>
      <c r="L1546" s="86"/>
      <c r="M1546" s="91" t="s">
        <v>50</v>
      </c>
      <c r="N1546" s="85"/>
      <c r="O1546" s="85"/>
      <c r="P1546" s="85"/>
      <c r="Q1546" s="85"/>
      <c r="R1546" s="85"/>
      <c r="S1546" s="85"/>
      <c r="T1546" s="85"/>
      <c r="U1546" s="11">
        <v>29</v>
      </c>
      <c r="V1546" s="11">
        <v>24</v>
      </c>
      <c r="W1546" s="81">
        <v>17</v>
      </c>
      <c r="X1546" s="60"/>
      <c r="Y1546" s="11">
        <v>15</v>
      </c>
      <c r="Z1546" s="11">
        <v>9</v>
      </c>
      <c r="AA1546" s="11">
        <v>8</v>
      </c>
      <c r="AB1546" s="81">
        <v>6</v>
      </c>
      <c r="AC1546" s="60"/>
    </row>
    <row r="1547" spans="3:29" ht="12.75" hidden="1" outlineLevel="2">
      <c r="C1547" s="64"/>
      <c r="D1547" s="64"/>
      <c r="E1547" s="86"/>
      <c r="F1547" s="87"/>
      <c r="G1547" s="87"/>
      <c r="H1547" s="87"/>
      <c r="I1547" s="87"/>
      <c r="J1547" s="87"/>
      <c r="K1547" s="86"/>
      <c r="L1547" s="91" t="s">
        <v>471</v>
      </c>
      <c r="M1547" s="91" t="s">
        <v>472</v>
      </c>
      <c r="N1547" s="85"/>
      <c r="O1547" s="85"/>
      <c r="P1547" s="85"/>
      <c r="Q1547" s="85"/>
      <c r="R1547" s="85"/>
      <c r="S1547" s="85"/>
      <c r="T1547" s="85"/>
      <c r="U1547" s="9">
        <v>1</v>
      </c>
      <c r="V1547" s="9">
        <v>2</v>
      </c>
      <c r="W1547" s="79">
        <v>2</v>
      </c>
      <c r="X1547" s="60"/>
      <c r="Y1547" s="9">
        <v>4</v>
      </c>
      <c r="Z1547" s="9">
        <v>7</v>
      </c>
      <c r="AA1547" s="9">
        <v>7</v>
      </c>
      <c r="AB1547" s="79">
        <v>8</v>
      </c>
      <c r="AC1547" s="60"/>
    </row>
    <row r="1548" spans="3:29" ht="12.75" hidden="1" outlineLevel="2" collapsed="1">
      <c r="C1548" s="64"/>
      <c r="D1548" s="64"/>
      <c r="E1548" s="86"/>
      <c r="F1548" s="87"/>
      <c r="G1548" s="87"/>
      <c r="H1548" s="87"/>
      <c r="I1548" s="87"/>
      <c r="J1548" s="87"/>
      <c r="K1548" s="86"/>
      <c r="L1548" s="86"/>
      <c r="M1548" s="91" t="s">
        <v>50</v>
      </c>
      <c r="N1548" s="85"/>
      <c r="O1548" s="85"/>
      <c r="P1548" s="85"/>
      <c r="Q1548" s="85"/>
      <c r="R1548" s="85"/>
      <c r="S1548" s="85"/>
      <c r="T1548" s="85"/>
      <c r="U1548" s="11">
        <v>1</v>
      </c>
      <c r="V1548" s="11">
        <v>2</v>
      </c>
      <c r="W1548" s="81">
        <v>2</v>
      </c>
      <c r="X1548" s="60"/>
      <c r="Y1548" s="11">
        <v>4</v>
      </c>
      <c r="Z1548" s="11">
        <v>7</v>
      </c>
      <c r="AA1548" s="11">
        <v>7</v>
      </c>
      <c r="AB1548" s="81">
        <v>8</v>
      </c>
      <c r="AC1548" s="60"/>
    </row>
    <row r="1549" spans="3:29" ht="12.75" hidden="1" outlineLevel="2">
      <c r="C1549" s="64"/>
      <c r="D1549" s="64"/>
      <c r="E1549" s="86"/>
      <c r="F1549" s="87"/>
      <c r="G1549" s="87"/>
      <c r="H1549" s="87"/>
      <c r="I1549" s="87"/>
      <c r="J1549" s="87"/>
      <c r="K1549" s="86"/>
      <c r="L1549" s="91" t="s">
        <v>473</v>
      </c>
      <c r="M1549" s="91" t="s">
        <v>474</v>
      </c>
      <c r="N1549" s="85"/>
      <c r="O1549" s="85"/>
      <c r="P1549" s="85"/>
      <c r="Q1549" s="85"/>
      <c r="R1549" s="85"/>
      <c r="S1549" s="85"/>
      <c r="T1549" s="85"/>
      <c r="U1549" s="9">
        <v>13</v>
      </c>
      <c r="V1549" s="9">
        <v>11</v>
      </c>
      <c r="W1549" s="79">
        <v>4</v>
      </c>
      <c r="X1549" s="60"/>
      <c r="Y1549" s="9">
        <v>2</v>
      </c>
      <c r="Z1549" s="9">
        <v>2</v>
      </c>
      <c r="AA1549" s="9">
        <v>2</v>
      </c>
      <c r="AB1549" s="79">
        <v>3</v>
      </c>
      <c r="AC1549" s="60"/>
    </row>
    <row r="1550" spans="3:29" ht="12.75" hidden="1" outlineLevel="2" collapsed="1">
      <c r="C1550" s="64"/>
      <c r="D1550" s="64"/>
      <c r="E1550" s="86"/>
      <c r="F1550" s="87"/>
      <c r="G1550" s="87"/>
      <c r="H1550" s="87"/>
      <c r="I1550" s="87"/>
      <c r="J1550" s="87"/>
      <c r="K1550" s="86"/>
      <c r="L1550" s="86"/>
      <c r="M1550" s="91" t="s">
        <v>50</v>
      </c>
      <c r="N1550" s="85"/>
      <c r="O1550" s="85"/>
      <c r="P1550" s="85"/>
      <c r="Q1550" s="85"/>
      <c r="R1550" s="85"/>
      <c r="S1550" s="85"/>
      <c r="T1550" s="85"/>
      <c r="U1550" s="11">
        <v>13</v>
      </c>
      <c r="V1550" s="11">
        <v>11</v>
      </c>
      <c r="W1550" s="81">
        <v>4</v>
      </c>
      <c r="X1550" s="60"/>
      <c r="Y1550" s="11">
        <v>2</v>
      </c>
      <c r="Z1550" s="11">
        <v>2</v>
      </c>
      <c r="AA1550" s="11">
        <v>2</v>
      </c>
      <c r="AB1550" s="81">
        <v>3</v>
      </c>
      <c r="AC1550" s="60"/>
    </row>
    <row r="1551" spans="3:29" ht="12.75" hidden="1" outlineLevel="2">
      <c r="C1551" s="64"/>
      <c r="D1551" s="64"/>
      <c r="E1551" s="86"/>
      <c r="F1551" s="87"/>
      <c r="G1551" s="87"/>
      <c r="H1551" s="87"/>
      <c r="I1551" s="87"/>
      <c r="J1551" s="87"/>
      <c r="K1551" s="86"/>
      <c r="L1551" s="91" t="s">
        <v>475</v>
      </c>
      <c r="M1551" s="91" t="s">
        <v>476</v>
      </c>
      <c r="N1551" s="85"/>
      <c r="O1551" s="85"/>
      <c r="P1551" s="85"/>
      <c r="Q1551" s="85"/>
      <c r="R1551" s="85"/>
      <c r="S1551" s="85"/>
      <c r="T1551" s="85"/>
      <c r="U1551" s="9">
        <v>15</v>
      </c>
      <c r="V1551" s="9">
        <v>16</v>
      </c>
      <c r="W1551" s="79">
        <v>17</v>
      </c>
      <c r="X1551" s="60"/>
      <c r="Y1551" s="9">
        <v>12</v>
      </c>
      <c r="Z1551" s="9">
        <v>10</v>
      </c>
      <c r="AA1551" s="9">
        <v>9</v>
      </c>
      <c r="AB1551" s="79">
        <v>4</v>
      </c>
      <c r="AC1551" s="60"/>
    </row>
    <row r="1552" spans="3:29" ht="12.75" hidden="1" outlineLevel="2" collapsed="1">
      <c r="C1552" s="64"/>
      <c r="D1552" s="64"/>
      <c r="E1552" s="86"/>
      <c r="F1552" s="87"/>
      <c r="G1552" s="87"/>
      <c r="H1552" s="87"/>
      <c r="I1552" s="87"/>
      <c r="J1552" s="87"/>
      <c r="K1552" s="86"/>
      <c r="L1552" s="86"/>
      <c r="M1552" s="91" t="s">
        <v>54</v>
      </c>
      <c r="N1552" s="85"/>
      <c r="O1552" s="85"/>
      <c r="P1552" s="85"/>
      <c r="Q1552" s="85"/>
      <c r="R1552" s="85"/>
      <c r="S1552" s="85"/>
      <c r="T1552" s="85"/>
      <c r="U1552" s="11">
        <v>15</v>
      </c>
      <c r="V1552" s="11">
        <v>16</v>
      </c>
      <c r="W1552" s="81">
        <v>10</v>
      </c>
      <c r="X1552" s="60"/>
      <c r="Y1552" s="12"/>
      <c r="Z1552" s="12"/>
      <c r="AA1552" s="12"/>
      <c r="AB1552" s="82"/>
      <c r="AC1552" s="60"/>
    </row>
    <row r="1553" spans="3:29" ht="12.75" hidden="1" outlineLevel="2" collapsed="1">
      <c r="C1553" s="64"/>
      <c r="D1553" s="64"/>
      <c r="E1553" s="86"/>
      <c r="F1553" s="87"/>
      <c r="G1553" s="87"/>
      <c r="H1553" s="87"/>
      <c r="I1553" s="87"/>
      <c r="J1553" s="87"/>
      <c r="K1553" s="86"/>
      <c r="L1553" s="86"/>
      <c r="M1553" s="91" t="s">
        <v>237</v>
      </c>
      <c r="N1553" s="85"/>
      <c r="O1553" s="85"/>
      <c r="P1553" s="85"/>
      <c r="Q1553" s="85"/>
      <c r="R1553" s="85"/>
      <c r="S1553" s="85"/>
      <c r="T1553" s="85"/>
      <c r="U1553" s="12"/>
      <c r="V1553" s="12"/>
      <c r="W1553" s="81">
        <v>7</v>
      </c>
      <c r="X1553" s="60"/>
      <c r="Y1553" s="12"/>
      <c r="Z1553" s="12"/>
      <c r="AA1553" s="12"/>
      <c r="AB1553" s="82"/>
      <c r="AC1553" s="60"/>
    </row>
    <row r="1554" spans="3:29" ht="12.75" hidden="1" outlineLevel="2" collapsed="1">
      <c r="C1554" s="64"/>
      <c r="D1554" s="64"/>
      <c r="E1554" s="86"/>
      <c r="F1554" s="87"/>
      <c r="G1554" s="87"/>
      <c r="H1554" s="87"/>
      <c r="I1554" s="87"/>
      <c r="J1554" s="87"/>
      <c r="K1554" s="86"/>
      <c r="L1554" s="86"/>
      <c r="M1554" s="91" t="s">
        <v>61</v>
      </c>
      <c r="N1554" s="85"/>
      <c r="O1554" s="85"/>
      <c r="P1554" s="85"/>
      <c r="Q1554" s="85"/>
      <c r="R1554" s="85"/>
      <c r="S1554" s="85"/>
      <c r="T1554" s="85"/>
      <c r="U1554" s="12"/>
      <c r="V1554" s="12"/>
      <c r="W1554" s="82"/>
      <c r="X1554" s="60"/>
      <c r="Y1554" s="11">
        <v>12</v>
      </c>
      <c r="Z1554" s="11">
        <v>10</v>
      </c>
      <c r="AA1554" s="11">
        <v>9</v>
      </c>
      <c r="AB1554" s="81">
        <v>4</v>
      </c>
      <c r="AC1554" s="60"/>
    </row>
    <row r="1555" spans="3:29" ht="12.75" hidden="1" outlineLevel="2">
      <c r="C1555" s="64"/>
      <c r="D1555" s="64"/>
      <c r="E1555" s="86"/>
      <c r="F1555" s="87"/>
      <c r="G1555" s="87"/>
      <c r="H1555" s="87"/>
      <c r="I1555" s="87"/>
      <c r="J1555" s="87"/>
      <c r="K1555" s="86"/>
      <c r="L1555" s="91" t="s">
        <v>477</v>
      </c>
      <c r="M1555" s="91" t="s">
        <v>478</v>
      </c>
      <c r="N1555" s="85"/>
      <c r="O1555" s="85"/>
      <c r="P1555" s="85"/>
      <c r="Q1555" s="85"/>
      <c r="R1555" s="85"/>
      <c r="S1555" s="85"/>
      <c r="T1555" s="85"/>
      <c r="U1555" s="9">
        <v>3</v>
      </c>
      <c r="V1555" s="9">
        <v>4</v>
      </c>
      <c r="W1555" s="79">
        <v>6</v>
      </c>
      <c r="X1555" s="60"/>
      <c r="Y1555" s="9">
        <v>11</v>
      </c>
      <c r="Z1555" s="9">
        <v>16</v>
      </c>
      <c r="AA1555" s="9">
        <v>14</v>
      </c>
      <c r="AB1555" s="79">
        <v>15</v>
      </c>
      <c r="AC1555" s="60"/>
    </row>
    <row r="1556" spans="3:29" ht="12.75" hidden="1" outlineLevel="2" collapsed="1">
      <c r="C1556" s="64"/>
      <c r="D1556" s="64"/>
      <c r="E1556" s="86"/>
      <c r="F1556" s="87"/>
      <c r="G1556" s="87"/>
      <c r="H1556" s="87"/>
      <c r="I1556" s="87"/>
      <c r="J1556" s="87"/>
      <c r="K1556" s="86"/>
      <c r="L1556" s="86"/>
      <c r="M1556" s="91" t="s">
        <v>54</v>
      </c>
      <c r="N1556" s="85"/>
      <c r="O1556" s="85"/>
      <c r="P1556" s="85"/>
      <c r="Q1556" s="85"/>
      <c r="R1556" s="85"/>
      <c r="S1556" s="85"/>
      <c r="T1556" s="85"/>
      <c r="U1556" s="11">
        <v>3</v>
      </c>
      <c r="V1556" s="11">
        <v>4</v>
      </c>
      <c r="W1556" s="81">
        <v>4</v>
      </c>
      <c r="X1556" s="60"/>
      <c r="Y1556" s="11">
        <v>2</v>
      </c>
      <c r="Z1556" s="12"/>
      <c r="AA1556" s="12"/>
      <c r="AB1556" s="81">
        <v>1</v>
      </c>
      <c r="AC1556" s="60"/>
    </row>
    <row r="1557" spans="3:29" ht="12.75" hidden="1" outlineLevel="2" collapsed="1">
      <c r="C1557" s="64"/>
      <c r="D1557" s="64"/>
      <c r="E1557" s="86"/>
      <c r="F1557" s="87"/>
      <c r="G1557" s="87"/>
      <c r="H1557" s="87"/>
      <c r="I1557" s="87"/>
      <c r="J1557" s="87"/>
      <c r="K1557" s="86"/>
      <c r="L1557" s="86"/>
      <c r="M1557" s="91" t="s">
        <v>237</v>
      </c>
      <c r="N1557" s="85"/>
      <c r="O1557" s="85"/>
      <c r="P1557" s="85"/>
      <c r="Q1557" s="85"/>
      <c r="R1557" s="85"/>
      <c r="S1557" s="85"/>
      <c r="T1557" s="85"/>
      <c r="U1557" s="12"/>
      <c r="V1557" s="12"/>
      <c r="W1557" s="81">
        <v>2</v>
      </c>
      <c r="X1557" s="60"/>
      <c r="Y1557" s="11">
        <v>9</v>
      </c>
      <c r="Z1557" s="11">
        <v>16</v>
      </c>
      <c r="AA1557" s="11">
        <v>14</v>
      </c>
      <c r="AB1557" s="81">
        <v>14</v>
      </c>
      <c r="AC1557" s="60"/>
    </row>
    <row r="1558" spans="3:29" ht="12.75" hidden="1" outlineLevel="2">
      <c r="C1558" s="64"/>
      <c r="D1558" s="64"/>
      <c r="E1558" s="86"/>
      <c r="F1558" s="87"/>
      <c r="G1558" s="87"/>
      <c r="H1558" s="87"/>
      <c r="I1558" s="87"/>
      <c r="J1558" s="87"/>
      <c r="K1558" s="86"/>
      <c r="L1558" s="91" t="s">
        <v>479</v>
      </c>
      <c r="M1558" s="91" t="s">
        <v>192</v>
      </c>
      <c r="N1558" s="85"/>
      <c r="O1558" s="85"/>
      <c r="P1558" s="85"/>
      <c r="Q1558" s="85"/>
      <c r="R1558" s="85"/>
      <c r="S1558" s="85"/>
      <c r="T1558" s="85"/>
      <c r="U1558" s="9">
        <v>5</v>
      </c>
      <c r="V1558" s="9">
        <v>6</v>
      </c>
      <c r="W1558" s="79">
        <v>7</v>
      </c>
      <c r="X1558" s="60"/>
      <c r="Y1558" s="9">
        <v>4</v>
      </c>
      <c r="Z1558" s="9">
        <v>1</v>
      </c>
      <c r="AA1558" s="9">
        <v>1</v>
      </c>
      <c r="AB1558" s="79">
        <v>3</v>
      </c>
      <c r="AC1558" s="60"/>
    </row>
    <row r="1559" spans="3:29" ht="12.75" hidden="1" outlineLevel="2" collapsed="1">
      <c r="C1559" s="64"/>
      <c r="D1559" s="64"/>
      <c r="E1559" s="86"/>
      <c r="F1559" s="87"/>
      <c r="G1559" s="87"/>
      <c r="H1559" s="87"/>
      <c r="I1559" s="87"/>
      <c r="J1559" s="87"/>
      <c r="K1559" s="86"/>
      <c r="L1559" s="86"/>
      <c r="M1559" s="91" t="s">
        <v>54</v>
      </c>
      <c r="N1559" s="85"/>
      <c r="O1559" s="85"/>
      <c r="P1559" s="85"/>
      <c r="Q1559" s="85"/>
      <c r="R1559" s="85"/>
      <c r="S1559" s="85"/>
      <c r="T1559" s="85"/>
      <c r="U1559" s="11">
        <v>5</v>
      </c>
      <c r="V1559" s="11">
        <v>6</v>
      </c>
      <c r="W1559" s="81">
        <v>5</v>
      </c>
      <c r="X1559" s="60"/>
      <c r="Y1559" s="11">
        <v>1</v>
      </c>
      <c r="Z1559" s="12"/>
      <c r="AA1559" s="12"/>
      <c r="AB1559" s="82"/>
      <c r="AC1559" s="60"/>
    </row>
    <row r="1560" spans="3:29" ht="12.75" hidden="1" outlineLevel="2" collapsed="1">
      <c r="C1560" s="64"/>
      <c r="D1560" s="64"/>
      <c r="E1560" s="86"/>
      <c r="F1560" s="87"/>
      <c r="G1560" s="87"/>
      <c r="H1560" s="87"/>
      <c r="I1560" s="87"/>
      <c r="J1560" s="87"/>
      <c r="K1560" s="86"/>
      <c r="L1560" s="86"/>
      <c r="M1560" s="91" t="s">
        <v>237</v>
      </c>
      <c r="N1560" s="85"/>
      <c r="O1560" s="85"/>
      <c r="P1560" s="85"/>
      <c r="Q1560" s="85"/>
      <c r="R1560" s="85"/>
      <c r="S1560" s="85"/>
      <c r="T1560" s="85"/>
      <c r="U1560" s="12"/>
      <c r="V1560" s="12"/>
      <c r="W1560" s="81">
        <v>2</v>
      </c>
      <c r="X1560" s="60"/>
      <c r="Y1560" s="11">
        <v>3</v>
      </c>
      <c r="Z1560" s="11">
        <v>1</v>
      </c>
      <c r="AA1560" s="11">
        <v>1</v>
      </c>
      <c r="AB1560" s="81">
        <v>3</v>
      </c>
      <c r="AC1560" s="60"/>
    </row>
    <row r="1561" spans="3:29" ht="12.75" hidden="1" outlineLevel="2">
      <c r="C1561" s="64"/>
      <c r="D1561" s="64"/>
      <c r="E1561" s="86"/>
      <c r="F1561" s="87"/>
      <c r="G1561" s="87"/>
      <c r="H1561" s="87"/>
      <c r="I1561" s="87"/>
      <c r="J1561" s="87"/>
      <c r="K1561" s="86"/>
      <c r="L1561" s="91" t="s">
        <v>545</v>
      </c>
      <c r="M1561" s="91" t="s">
        <v>546</v>
      </c>
      <c r="N1561" s="85"/>
      <c r="O1561" s="85"/>
      <c r="P1561" s="85"/>
      <c r="Q1561" s="85"/>
      <c r="R1561" s="85"/>
      <c r="S1561" s="85"/>
      <c r="T1561" s="85"/>
      <c r="U1561" s="9">
        <v>1</v>
      </c>
      <c r="V1561" s="10"/>
      <c r="W1561" s="80"/>
      <c r="X1561" s="60"/>
      <c r="Y1561" s="10"/>
      <c r="Z1561" s="10"/>
      <c r="AA1561" s="10"/>
      <c r="AB1561" s="80"/>
      <c r="AC1561" s="60"/>
    </row>
    <row r="1562" spans="3:29" ht="12.75" hidden="1" outlineLevel="2" collapsed="1">
      <c r="C1562" s="64"/>
      <c r="D1562" s="64"/>
      <c r="E1562" s="86"/>
      <c r="F1562" s="87"/>
      <c r="G1562" s="87"/>
      <c r="H1562" s="87"/>
      <c r="I1562" s="87"/>
      <c r="J1562" s="87"/>
      <c r="K1562" s="86"/>
      <c r="L1562" s="86"/>
      <c r="M1562" s="91" t="s">
        <v>54</v>
      </c>
      <c r="N1562" s="85"/>
      <c r="O1562" s="85"/>
      <c r="P1562" s="85"/>
      <c r="Q1562" s="85"/>
      <c r="R1562" s="85"/>
      <c r="S1562" s="85"/>
      <c r="T1562" s="85"/>
      <c r="U1562" s="11">
        <v>1</v>
      </c>
      <c r="V1562" s="12"/>
      <c r="W1562" s="82"/>
      <c r="X1562" s="60"/>
      <c r="Y1562" s="12"/>
      <c r="Z1562" s="12"/>
      <c r="AA1562" s="12"/>
      <c r="AB1562" s="82"/>
      <c r="AC1562" s="60"/>
    </row>
    <row r="1563" spans="3:29" ht="12.75" hidden="1" outlineLevel="2">
      <c r="C1563" s="64"/>
      <c r="D1563" s="64"/>
      <c r="E1563" s="86"/>
      <c r="F1563" s="87"/>
      <c r="G1563" s="87"/>
      <c r="H1563" s="87"/>
      <c r="I1563" s="87"/>
      <c r="J1563" s="87"/>
      <c r="K1563" s="86"/>
      <c r="L1563" s="91" t="s">
        <v>480</v>
      </c>
      <c r="M1563" s="91" t="s">
        <v>481</v>
      </c>
      <c r="N1563" s="85"/>
      <c r="O1563" s="85"/>
      <c r="P1563" s="85"/>
      <c r="Q1563" s="85"/>
      <c r="R1563" s="85"/>
      <c r="S1563" s="85"/>
      <c r="T1563" s="85"/>
      <c r="U1563" s="9">
        <v>6</v>
      </c>
      <c r="V1563" s="9">
        <v>3</v>
      </c>
      <c r="W1563" s="79">
        <v>1</v>
      </c>
      <c r="X1563" s="60"/>
      <c r="Y1563" s="10"/>
      <c r="Z1563" s="10"/>
      <c r="AA1563" s="10"/>
      <c r="AB1563" s="80"/>
      <c r="AC1563" s="60"/>
    </row>
    <row r="1564" spans="3:29" ht="12.75" hidden="1" outlineLevel="2" collapsed="1">
      <c r="C1564" s="64"/>
      <c r="D1564" s="64"/>
      <c r="E1564" s="86"/>
      <c r="F1564" s="87"/>
      <c r="G1564" s="87"/>
      <c r="H1564" s="87"/>
      <c r="I1564" s="87"/>
      <c r="J1564" s="87"/>
      <c r="K1564" s="86"/>
      <c r="L1564" s="86"/>
      <c r="M1564" s="91" t="s">
        <v>54</v>
      </c>
      <c r="N1564" s="85"/>
      <c r="O1564" s="85"/>
      <c r="P1564" s="85"/>
      <c r="Q1564" s="85"/>
      <c r="R1564" s="85"/>
      <c r="S1564" s="85"/>
      <c r="T1564" s="85"/>
      <c r="U1564" s="11">
        <v>6</v>
      </c>
      <c r="V1564" s="11">
        <v>3</v>
      </c>
      <c r="W1564" s="81">
        <v>1</v>
      </c>
      <c r="X1564" s="60"/>
      <c r="Y1564" s="12"/>
      <c r="Z1564" s="12"/>
      <c r="AA1564" s="12"/>
      <c r="AB1564" s="82"/>
      <c r="AC1564" s="60"/>
    </row>
    <row r="1565" spans="3:29" ht="12.75" hidden="1" outlineLevel="2">
      <c r="C1565" s="64"/>
      <c r="D1565" s="64"/>
      <c r="E1565" s="86"/>
      <c r="F1565" s="87"/>
      <c r="G1565" s="87"/>
      <c r="H1565" s="87"/>
      <c r="I1565" s="87"/>
      <c r="J1565" s="87"/>
      <c r="K1565" s="86"/>
      <c r="L1565" s="91" t="s">
        <v>448</v>
      </c>
      <c r="M1565" s="91" t="s">
        <v>218</v>
      </c>
      <c r="N1565" s="85"/>
      <c r="O1565" s="85"/>
      <c r="P1565" s="85"/>
      <c r="Q1565" s="85"/>
      <c r="R1565" s="85"/>
      <c r="S1565" s="85"/>
      <c r="T1565" s="85"/>
      <c r="U1565" s="9">
        <v>71</v>
      </c>
      <c r="V1565" s="9">
        <v>95</v>
      </c>
      <c r="W1565" s="79">
        <v>104</v>
      </c>
      <c r="X1565" s="60"/>
      <c r="Y1565" s="9">
        <v>116</v>
      </c>
      <c r="Z1565" s="9">
        <v>104</v>
      </c>
      <c r="AA1565" s="9">
        <v>101</v>
      </c>
      <c r="AB1565" s="79">
        <v>84</v>
      </c>
      <c r="AC1565" s="60"/>
    </row>
    <row r="1566" spans="3:29" ht="12.75" hidden="1" outlineLevel="2" collapsed="1">
      <c r="C1566" s="64"/>
      <c r="D1566" s="64"/>
      <c r="E1566" s="86"/>
      <c r="F1566" s="87"/>
      <c r="G1566" s="87"/>
      <c r="H1566" s="87"/>
      <c r="I1566" s="87"/>
      <c r="J1566" s="87"/>
      <c r="K1566" s="86"/>
      <c r="L1566" s="86"/>
      <c r="M1566" s="91" t="s">
        <v>54</v>
      </c>
      <c r="N1566" s="85"/>
      <c r="O1566" s="85"/>
      <c r="P1566" s="85"/>
      <c r="Q1566" s="85"/>
      <c r="R1566" s="85"/>
      <c r="S1566" s="85"/>
      <c r="T1566" s="85"/>
      <c r="U1566" s="11">
        <v>71</v>
      </c>
      <c r="V1566" s="11">
        <v>95</v>
      </c>
      <c r="W1566" s="81">
        <v>60</v>
      </c>
      <c r="X1566" s="60"/>
      <c r="Y1566" s="11">
        <v>12</v>
      </c>
      <c r="Z1566" s="11">
        <v>5</v>
      </c>
      <c r="AA1566" s="11">
        <v>2</v>
      </c>
      <c r="AB1566" s="81">
        <v>1</v>
      </c>
      <c r="AC1566" s="60"/>
    </row>
    <row r="1567" spans="3:29" ht="12.75" hidden="1" outlineLevel="2" collapsed="1">
      <c r="C1567" s="64"/>
      <c r="D1567" s="64"/>
      <c r="E1567" s="86"/>
      <c r="F1567" s="87"/>
      <c r="G1567" s="87"/>
      <c r="H1567" s="87"/>
      <c r="I1567" s="87"/>
      <c r="J1567" s="87"/>
      <c r="K1567" s="86"/>
      <c r="L1567" s="86"/>
      <c r="M1567" s="91" t="s">
        <v>237</v>
      </c>
      <c r="N1567" s="85"/>
      <c r="O1567" s="85"/>
      <c r="P1567" s="85"/>
      <c r="Q1567" s="85"/>
      <c r="R1567" s="85"/>
      <c r="S1567" s="85"/>
      <c r="T1567" s="85"/>
      <c r="U1567" s="12"/>
      <c r="V1567" s="12"/>
      <c r="W1567" s="81">
        <v>44</v>
      </c>
      <c r="X1567" s="60"/>
      <c r="Y1567" s="11">
        <v>104</v>
      </c>
      <c r="Z1567" s="11">
        <v>99</v>
      </c>
      <c r="AA1567" s="11">
        <v>99</v>
      </c>
      <c r="AB1567" s="81">
        <v>83</v>
      </c>
      <c r="AC1567" s="60"/>
    </row>
    <row r="1568" spans="3:29" ht="12.75" hidden="1" outlineLevel="2">
      <c r="C1568" s="64"/>
      <c r="D1568" s="64"/>
      <c r="E1568" s="86"/>
      <c r="F1568" s="87"/>
      <c r="G1568" s="87"/>
      <c r="H1568" s="87"/>
      <c r="I1568" s="87"/>
      <c r="J1568" s="87"/>
      <c r="K1568" s="86"/>
      <c r="L1568" s="91" t="s">
        <v>484</v>
      </c>
      <c r="M1568" s="91" t="s">
        <v>194</v>
      </c>
      <c r="N1568" s="85"/>
      <c r="O1568" s="85"/>
      <c r="P1568" s="85"/>
      <c r="Q1568" s="85"/>
      <c r="R1568" s="85"/>
      <c r="S1568" s="85"/>
      <c r="T1568" s="85"/>
      <c r="U1568" s="9">
        <v>25</v>
      </c>
      <c r="V1568" s="9">
        <v>26</v>
      </c>
      <c r="W1568" s="79">
        <v>26</v>
      </c>
      <c r="X1568" s="60"/>
      <c r="Y1568" s="9">
        <v>27</v>
      </c>
      <c r="Z1568" s="9">
        <v>34</v>
      </c>
      <c r="AA1568" s="9">
        <v>23</v>
      </c>
      <c r="AB1568" s="79">
        <v>15</v>
      </c>
      <c r="AC1568" s="60"/>
    </row>
    <row r="1569" spans="3:29" ht="12.75" hidden="1" outlineLevel="2" collapsed="1">
      <c r="C1569" s="64"/>
      <c r="D1569" s="64"/>
      <c r="E1569" s="86"/>
      <c r="F1569" s="87"/>
      <c r="G1569" s="87"/>
      <c r="H1569" s="87"/>
      <c r="I1569" s="87"/>
      <c r="J1569" s="87"/>
      <c r="K1569" s="86"/>
      <c r="L1569" s="86"/>
      <c r="M1569" s="91" t="s">
        <v>54</v>
      </c>
      <c r="N1569" s="85"/>
      <c r="O1569" s="85"/>
      <c r="P1569" s="85"/>
      <c r="Q1569" s="85"/>
      <c r="R1569" s="85"/>
      <c r="S1569" s="85"/>
      <c r="T1569" s="85"/>
      <c r="U1569" s="11">
        <v>25</v>
      </c>
      <c r="V1569" s="11">
        <v>26</v>
      </c>
      <c r="W1569" s="81">
        <v>10</v>
      </c>
      <c r="X1569" s="60"/>
      <c r="Y1569" s="11">
        <v>3</v>
      </c>
      <c r="Z1569" s="11">
        <v>2</v>
      </c>
      <c r="AA1569" s="12"/>
      <c r="AB1569" s="81">
        <v>1</v>
      </c>
      <c r="AC1569" s="60"/>
    </row>
    <row r="1570" spans="3:29" ht="12.75" hidden="1" outlineLevel="2" collapsed="1">
      <c r="C1570" s="64"/>
      <c r="D1570" s="64"/>
      <c r="E1570" s="86"/>
      <c r="F1570" s="87"/>
      <c r="G1570" s="87"/>
      <c r="H1570" s="87"/>
      <c r="I1570" s="87"/>
      <c r="J1570" s="87"/>
      <c r="K1570" s="86"/>
      <c r="L1570" s="86"/>
      <c r="M1570" s="91" t="s">
        <v>237</v>
      </c>
      <c r="N1570" s="85"/>
      <c r="O1570" s="85"/>
      <c r="P1570" s="85"/>
      <c r="Q1570" s="85"/>
      <c r="R1570" s="85"/>
      <c r="S1570" s="85"/>
      <c r="T1570" s="85"/>
      <c r="U1570" s="12"/>
      <c r="V1570" s="12"/>
      <c r="W1570" s="81">
        <v>16</v>
      </c>
      <c r="X1570" s="60"/>
      <c r="Y1570" s="11">
        <v>24</v>
      </c>
      <c r="Z1570" s="11">
        <v>32</v>
      </c>
      <c r="AA1570" s="11">
        <v>23</v>
      </c>
      <c r="AB1570" s="81">
        <v>14</v>
      </c>
      <c r="AC1570" s="60"/>
    </row>
    <row r="1571" spans="3:29" ht="12.75" hidden="1" outlineLevel="2">
      <c r="C1571" s="64"/>
      <c r="D1571" s="64"/>
      <c r="E1571" s="86"/>
      <c r="F1571" s="87"/>
      <c r="G1571" s="87"/>
      <c r="H1571" s="87"/>
      <c r="I1571" s="87"/>
      <c r="J1571" s="87"/>
      <c r="K1571" s="86"/>
      <c r="L1571" s="91" t="s">
        <v>547</v>
      </c>
      <c r="M1571" s="91" t="s">
        <v>548</v>
      </c>
      <c r="N1571" s="85"/>
      <c r="O1571" s="85"/>
      <c r="P1571" s="85"/>
      <c r="Q1571" s="85"/>
      <c r="R1571" s="85"/>
      <c r="S1571" s="85"/>
      <c r="T1571" s="85"/>
      <c r="U1571" s="10"/>
      <c r="V1571" s="9">
        <v>1</v>
      </c>
      <c r="W1571" s="80"/>
      <c r="X1571" s="60"/>
      <c r="Y1571" s="10"/>
      <c r="Z1571" s="10"/>
      <c r="AA1571" s="10"/>
      <c r="AB1571" s="80"/>
      <c r="AC1571" s="60"/>
    </row>
    <row r="1572" spans="3:29" ht="12.75" hidden="1" outlineLevel="2" collapsed="1">
      <c r="C1572" s="64"/>
      <c r="D1572" s="64"/>
      <c r="E1572" s="86"/>
      <c r="F1572" s="87"/>
      <c r="G1572" s="87"/>
      <c r="H1572" s="87"/>
      <c r="I1572" s="87"/>
      <c r="J1572" s="87"/>
      <c r="K1572" s="86"/>
      <c r="L1572" s="86"/>
      <c r="M1572" s="91" t="s">
        <v>366</v>
      </c>
      <c r="N1572" s="85"/>
      <c r="O1572" s="85"/>
      <c r="P1572" s="85"/>
      <c r="Q1572" s="85"/>
      <c r="R1572" s="85"/>
      <c r="S1572" s="85"/>
      <c r="T1572" s="85"/>
      <c r="U1572" s="12"/>
      <c r="V1572" s="11">
        <v>1</v>
      </c>
      <c r="W1572" s="82"/>
      <c r="X1572" s="60"/>
      <c r="Y1572" s="12"/>
      <c r="Z1572" s="12"/>
      <c r="AA1572" s="12"/>
      <c r="AB1572" s="82"/>
      <c r="AC1572" s="60"/>
    </row>
    <row r="1573" spans="3:29" ht="12.75" hidden="1" outlineLevel="2">
      <c r="C1573" s="64"/>
      <c r="D1573" s="64"/>
      <c r="E1573" s="86"/>
      <c r="F1573" s="87"/>
      <c r="G1573" s="87"/>
      <c r="H1573" s="87"/>
      <c r="I1573" s="87"/>
      <c r="J1573" s="87"/>
      <c r="K1573" s="86"/>
      <c r="L1573" s="91" t="s">
        <v>549</v>
      </c>
      <c r="M1573" s="91" t="s">
        <v>550</v>
      </c>
      <c r="N1573" s="85"/>
      <c r="O1573" s="85"/>
      <c r="P1573" s="85"/>
      <c r="Q1573" s="85"/>
      <c r="R1573" s="85"/>
      <c r="S1573" s="85"/>
      <c r="T1573" s="85"/>
      <c r="U1573" s="10"/>
      <c r="V1573" s="9">
        <v>1</v>
      </c>
      <c r="W1573" s="80"/>
      <c r="X1573" s="60"/>
      <c r="Y1573" s="10"/>
      <c r="Z1573" s="10"/>
      <c r="AA1573" s="10"/>
      <c r="AB1573" s="80"/>
      <c r="AC1573" s="60"/>
    </row>
    <row r="1574" spans="3:29" ht="12.75" hidden="1" outlineLevel="2" collapsed="1">
      <c r="C1574" s="64"/>
      <c r="D1574" s="64"/>
      <c r="E1574" s="86"/>
      <c r="F1574" s="87"/>
      <c r="G1574" s="87"/>
      <c r="H1574" s="87"/>
      <c r="I1574" s="87"/>
      <c r="J1574" s="87"/>
      <c r="K1574" s="86"/>
      <c r="L1574" s="86"/>
      <c r="M1574" s="91" t="s">
        <v>32</v>
      </c>
      <c r="N1574" s="85"/>
      <c r="O1574" s="85"/>
      <c r="P1574" s="85"/>
      <c r="Q1574" s="85"/>
      <c r="R1574" s="85"/>
      <c r="S1574" s="85"/>
      <c r="T1574" s="85"/>
      <c r="U1574" s="12"/>
      <c r="V1574" s="11">
        <v>1</v>
      </c>
      <c r="W1574" s="82"/>
      <c r="X1574" s="60"/>
      <c r="Y1574" s="12"/>
      <c r="Z1574" s="12"/>
      <c r="AA1574" s="12"/>
      <c r="AB1574" s="82"/>
      <c r="AC1574" s="60"/>
    </row>
    <row r="1575" spans="3:29" ht="12.75" hidden="1" outlineLevel="2">
      <c r="C1575" s="64"/>
      <c r="D1575" s="64"/>
      <c r="E1575" s="86"/>
      <c r="F1575" s="87"/>
      <c r="G1575" s="87"/>
      <c r="H1575" s="87"/>
      <c r="I1575" s="87"/>
      <c r="J1575" s="87"/>
      <c r="K1575" s="86"/>
      <c r="L1575" s="91" t="s">
        <v>551</v>
      </c>
      <c r="M1575" s="91" t="s">
        <v>552</v>
      </c>
      <c r="N1575" s="85"/>
      <c r="O1575" s="85"/>
      <c r="P1575" s="85"/>
      <c r="Q1575" s="85"/>
      <c r="R1575" s="85"/>
      <c r="S1575" s="85"/>
      <c r="T1575" s="85"/>
      <c r="U1575" s="10"/>
      <c r="V1575" s="10"/>
      <c r="W1575" s="79">
        <v>2</v>
      </c>
      <c r="X1575" s="60"/>
      <c r="Y1575" s="9">
        <v>2</v>
      </c>
      <c r="Z1575" s="9">
        <v>2</v>
      </c>
      <c r="AA1575" s="9">
        <v>1</v>
      </c>
      <c r="AB1575" s="80"/>
      <c r="AC1575" s="60"/>
    </row>
    <row r="1576" spans="3:29" ht="12.75" hidden="1" outlineLevel="2" collapsed="1">
      <c r="C1576" s="64"/>
      <c r="D1576" s="64"/>
      <c r="E1576" s="86"/>
      <c r="F1576" s="87"/>
      <c r="G1576" s="87"/>
      <c r="H1576" s="87"/>
      <c r="I1576" s="87"/>
      <c r="J1576" s="87"/>
      <c r="K1576" s="86"/>
      <c r="L1576" s="86"/>
      <c r="M1576" s="91" t="s">
        <v>53</v>
      </c>
      <c r="N1576" s="85"/>
      <c r="O1576" s="85"/>
      <c r="P1576" s="85"/>
      <c r="Q1576" s="85"/>
      <c r="R1576" s="85"/>
      <c r="S1576" s="85"/>
      <c r="T1576" s="85"/>
      <c r="U1576" s="12"/>
      <c r="V1576" s="12"/>
      <c r="W1576" s="81">
        <v>2</v>
      </c>
      <c r="X1576" s="60"/>
      <c r="Y1576" s="11">
        <v>2</v>
      </c>
      <c r="Z1576" s="11">
        <v>2</v>
      </c>
      <c r="AA1576" s="11">
        <v>1</v>
      </c>
      <c r="AB1576" s="82"/>
      <c r="AC1576" s="60"/>
    </row>
    <row r="1577" spans="3:29" ht="12.75" hidden="1" outlineLevel="2">
      <c r="C1577" s="64"/>
      <c r="D1577" s="64"/>
      <c r="E1577" s="86"/>
      <c r="F1577" s="87"/>
      <c r="G1577" s="87"/>
      <c r="H1577" s="87"/>
      <c r="I1577" s="87"/>
      <c r="J1577" s="87"/>
      <c r="K1577" s="86"/>
      <c r="L1577" s="91" t="s">
        <v>489</v>
      </c>
      <c r="M1577" s="91" t="s">
        <v>490</v>
      </c>
      <c r="N1577" s="85"/>
      <c r="O1577" s="85"/>
      <c r="P1577" s="85"/>
      <c r="Q1577" s="85"/>
      <c r="R1577" s="85"/>
      <c r="S1577" s="85"/>
      <c r="T1577" s="85"/>
      <c r="U1577" s="10"/>
      <c r="V1577" s="10"/>
      <c r="W1577" s="79">
        <v>1</v>
      </c>
      <c r="X1577" s="60"/>
      <c r="Y1577" s="9">
        <v>17</v>
      </c>
      <c r="Z1577" s="9">
        <v>26</v>
      </c>
      <c r="AA1577" s="9">
        <v>28</v>
      </c>
      <c r="AB1577" s="79">
        <v>30</v>
      </c>
      <c r="AC1577" s="60"/>
    </row>
    <row r="1578" spans="3:29" ht="12.75" hidden="1" outlineLevel="2" collapsed="1">
      <c r="C1578" s="64"/>
      <c r="D1578" s="64"/>
      <c r="E1578" s="86"/>
      <c r="F1578" s="87"/>
      <c r="G1578" s="87"/>
      <c r="H1578" s="87"/>
      <c r="I1578" s="87"/>
      <c r="J1578" s="87"/>
      <c r="K1578" s="86"/>
      <c r="L1578" s="86"/>
      <c r="M1578" s="91" t="s">
        <v>74</v>
      </c>
      <c r="N1578" s="85"/>
      <c r="O1578" s="85"/>
      <c r="P1578" s="85"/>
      <c r="Q1578" s="85"/>
      <c r="R1578" s="85"/>
      <c r="S1578" s="85"/>
      <c r="T1578" s="85"/>
      <c r="U1578" s="12"/>
      <c r="V1578" s="12"/>
      <c r="W1578" s="81">
        <v>1</v>
      </c>
      <c r="X1578" s="60"/>
      <c r="Y1578" s="11">
        <v>17</v>
      </c>
      <c r="Z1578" s="11">
        <v>26</v>
      </c>
      <c r="AA1578" s="11">
        <v>28</v>
      </c>
      <c r="AB1578" s="81">
        <v>30</v>
      </c>
      <c r="AC1578" s="60"/>
    </row>
    <row r="1579" spans="3:29" ht="12.75" hidden="1" outlineLevel="2">
      <c r="C1579" s="64"/>
      <c r="D1579" s="64"/>
      <c r="E1579" s="86"/>
      <c r="F1579" s="87"/>
      <c r="G1579" s="87"/>
      <c r="H1579" s="87"/>
      <c r="I1579" s="87"/>
      <c r="J1579" s="87"/>
      <c r="K1579" s="86"/>
      <c r="L1579" s="91" t="s">
        <v>485</v>
      </c>
      <c r="M1579" s="91" t="s">
        <v>486</v>
      </c>
      <c r="N1579" s="85"/>
      <c r="O1579" s="85"/>
      <c r="P1579" s="85"/>
      <c r="Q1579" s="85"/>
      <c r="R1579" s="85"/>
      <c r="S1579" s="85"/>
      <c r="T1579" s="85"/>
      <c r="U1579" s="10"/>
      <c r="V1579" s="10"/>
      <c r="W1579" s="79">
        <v>6</v>
      </c>
      <c r="X1579" s="60"/>
      <c r="Y1579" s="9">
        <v>21</v>
      </c>
      <c r="Z1579" s="9">
        <v>27</v>
      </c>
      <c r="AA1579" s="9">
        <v>30</v>
      </c>
      <c r="AB1579" s="79">
        <v>33</v>
      </c>
      <c r="AC1579" s="60"/>
    </row>
    <row r="1580" spans="3:29" ht="12.75" hidden="1" outlineLevel="2" collapsed="1">
      <c r="C1580" s="64"/>
      <c r="D1580" s="64"/>
      <c r="E1580" s="86"/>
      <c r="F1580" s="87"/>
      <c r="G1580" s="87"/>
      <c r="H1580" s="87"/>
      <c r="I1580" s="87"/>
      <c r="J1580" s="87"/>
      <c r="K1580" s="86"/>
      <c r="L1580" s="86"/>
      <c r="M1580" s="91" t="s">
        <v>74</v>
      </c>
      <c r="N1580" s="85"/>
      <c r="O1580" s="85"/>
      <c r="P1580" s="85"/>
      <c r="Q1580" s="85"/>
      <c r="R1580" s="85"/>
      <c r="S1580" s="85"/>
      <c r="T1580" s="85"/>
      <c r="U1580" s="12"/>
      <c r="V1580" s="12"/>
      <c r="W1580" s="81">
        <v>6</v>
      </c>
      <c r="X1580" s="60"/>
      <c r="Y1580" s="11">
        <v>21</v>
      </c>
      <c r="Z1580" s="11">
        <v>27</v>
      </c>
      <c r="AA1580" s="11">
        <v>30</v>
      </c>
      <c r="AB1580" s="81">
        <v>33</v>
      </c>
      <c r="AC1580" s="60"/>
    </row>
    <row r="1581" spans="3:29" ht="12.75" hidden="1" outlineLevel="2">
      <c r="C1581" s="64"/>
      <c r="D1581" s="64"/>
      <c r="E1581" s="86"/>
      <c r="F1581" s="87"/>
      <c r="G1581" s="87"/>
      <c r="H1581" s="87"/>
      <c r="I1581" s="87"/>
      <c r="J1581" s="87"/>
      <c r="K1581" s="86"/>
      <c r="L1581" s="91" t="s">
        <v>513</v>
      </c>
      <c r="M1581" s="91" t="s">
        <v>514</v>
      </c>
      <c r="N1581" s="85"/>
      <c r="O1581" s="85"/>
      <c r="P1581" s="85"/>
      <c r="Q1581" s="85"/>
      <c r="R1581" s="85"/>
      <c r="S1581" s="85"/>
      <c r="T1581" s="85"/>
      <c r="U1581" s="10"/>
      <c r="V1581" s="10"/>
      <c r="W1581" s="79">
        <v>1</v>
      </c>
      <c r="X1581" s="60"/>
      <c r="Y1581" s="10"/>
      <c r="Z1581" s="9">
        <v>1</v>
      </c>
      <c r="AA1581" s="9">
        <v>1</v>
      </c>
      <c r="AB1581" s="80"/>
      <c r="AC1581" s="60"/>
    </row>
    <row r="1582" spans="3:29" ht="12.75" hidden="1" outlineLevel="2" collapsed="1">
      <c r="C1582" s="64"/>
      <c r="D1582" s="64"/>
      <c r="E1582" s="86"/>
      <c r="F1582" s="87"/>
      <c r="G1582" s="87"/>
      <c r="H1582" s="87"/>
      <c r="I1582" s="87"/>
      <c r="J1582" s="87"/>
      <c r="K1582" s="86"/>
      <c r="L1582" s="86"/>
      <c r="M1582" s="91" t="s">
        <v>32</v>
      </c>
      <c r="N1582" s="85"/>
      <c r="O1582" s="85"/>
      <c r="P1582" s="85"/>
      <c r="Q1582" s="85"/>
      <c r="R1582" s="85"/>
      <c r="S1582" s="85"/>
      <c r="T1582" s="85"/>
      <c r="U1582" s="12"/>
      <c r="V1582" s="12"/>
      <c r="W1582" s="81">
        <v>1</v>
      </c>
      <c r="X1582" s="60"/>
      <c r="Y1582" s="12"/>
      <c r="Z1582" s="12"/>
      <c r="AA1582" s="12"/>
      <c r="AB1582" s="82"/>
      <c r="AC1582" s="60"/>
    </row>
    <row r="1583" spans="3:29" ht="12.75" hidden="1" outlineLevel="2" collapsed="1">
      <c r="C1583" s="64"/>
      <c r="D1583" s="64"/>
      <c r="E1583" s="86"/>
      <c r="F1583" s="87"/>
      <c r="G1583" s="87"/>
      <c r="H1583" s="87"/>
      <c r="I1583" s="87"/>
      <c r="J1583" s="87"/>
      <c r="K1583" s="86"/>
      <c r="L1583" s="86"/>
      <c r="M1583" s="91" t="s">
        <v>388</v>
      </c>
      <c r="N1583" s="85"/>
      <c r="O1583" s="85"/>
      <c r="P1583" s="85"/>
      <c r="Q1583" s="85"/>
      <c r="R1583" s="85"/>
      <c r="S1583" s="85"/>
      <c r="T1583" s="85"/>
      <c r="U1583" s="12"/>
      <c r="V1583" s="12"/>
      <c r="W1583" s="82"/>
      <c r="X1583" s="60"/>
      <c r="Y1583" s="12"/>
      <c r="Z1583" s="11">
        <v>1</v>
      </c>
      <c r="AA1583" s="11">
        <v>1</v>
      </c>
      <c r="AB1583" s="82"/>
      <c r="AC1583" s="60"/>
    </row>
    <row r="1584" spans="3:29" ht="12.75" hidden="1" outlineLevel="2">
      <c r="C1584" s="64"/>
      <c r="D1584" s="64"/>
      <c r="E1584" s="86"/>
      <c r="F1584" s="87"/>
      <c r="G1584" s="87"/>
      <c r="H1584" s="87"/>
      <c r="I1584" s="87"/>
      <c r="J1584" s="87"/>
      <c r="K1584" s="86"/>
      <c r="L1584" s="91" t="s">
        <v>553</v>
      </c>
      <c r="M1584" s="91" t="s">
        <v>554</v>
      </c>
      <c r="N1584" s="85"/>
      <c r="O1584" s="85"/>
      <c r="P1584" s="85"/>
      <c r="Q1584" s="85"/>
      <c r="R1584" s="85"/>
      <c r="S1584" s="85"/>
      <c r="T1584" s="85"/>
      <c r="U1584" s="10"/>
      <c r="V1584" s="10"/>
      <c r="W1584" s="79">
        <v>7</v>
      </c>
      <c r="X1584" s="60"/>
      <c r="Y1584" s="9">
        <v>8</v>
      </c>
      <c r="Z1584" s="9">
        <v>7</v>
      </c>
      <c r="AA1584" s="9">
        <v>1</v>
      </c>
      <c r="AB1584" s="80"/>
      <c r="AC1584" s="60"/>
    </row>
    <row r="1585" spans="3:29" ht="12.75" hidden="1" outlineLevel="2" collapsed="1">
      <c r="C1585" s="64"/>
      <c r="D1585" s="64"/>
      <c r="E1585" s="86"/>
      <c r="F1585" s="87"/>
      <c r="G1585" s="87"/>
      <c r="H1585" s="87"/>
      <c r="I1585" s="87"/>
      <c r="J1585" s="87"/>
      <c r="K1585" s="86"/>
      <c r="L1585" s="86"/>
      <c r="M1585" s="91" t="s">
        <v>388</v>
      </c>
      <c r="N1585" s="85"/>
      <c r="O1585" s="85"/>
      <c r="P1585" s="85"/>
      <c r="Q1585" s="85"/>
      <c r="R1585" s="85"/>
      <c r="S1585" s="85"/>
      <c r="T1585" s="85"/>
      <c r="U1585" s="12"/>
      <c r="V1585" s="12"/>
      <c r="W1585" s="81">
        <v>7</v>
      </c>
      <c r="X1585" s="60"/>
      <c r="Y1585" s="11">
        <v>8</v>
      </c>
      <c r="Z1585" s="11">
        <v>7</v>
      </c>
      <c r="AA1585" s="11">
        <v>1</v>
      </c>
      <c r="AB1585" s="82"/>
      <c r="AC1585" s="60"/>
    </row>
    <row r="1586" spans="3:29" ht="12.75" hidden="1" outlineLevel="2">
      <c r="C1586" s="64"/>
      <c r="D1586" s="64"/>
      <c r="E1586" s="86"/>
      <c r="F1586" s="87"/>
      <c r="G1586" s="87"/>
      <c r="H1586" s="87"/>
      <c r="I1586" s="87"/>
      <c r="J1586" s="87"/>
      <c r="K1586" s="86"/>
      <c r="L1586" s="91" t="s">
        <v>487</v>
      </c>
      <c r="M1586" s="91" t="s">
        <v>488</v>
      </c>
      <c r="N1586" s="85"/>
      <c r="O1586" s="85"/>
      <c r="P1586" s="85"/>
      <c r="Q1586" s="85"/>
      <c r="R1586" s="85"/>
      <c r="S1586" s="85"/>
      <c r="T1586" s="85"/>
      <c r="U1586" s="10"/>
      <c r="V1586" s="10"/>
      <c r="W1586" s="79">
        <v>5</v>
      </c>
      <c r="X1586" s="60"/>
      <c r="Y1586" s="9">
        <v>11</v>
      </c>
      <c r="Z1586" s="9">
        <v>14</v>
      </c>
      <c r="AA1586" s="9">
        <v>9</v>
      </c>
      <c r="AB1586" s="79">
        <v>16</v>
      </c>
      <c r="AC1586" s="60"/>
    </row>
    <row r="1587" spans="3:29" ht="12.75" hidden="1" outlineLevel="2" collapsed="1">
      <c r="C1587" s="64"/>
      <c r="D1587" s="64"/>
      <c r="E1587" s="86"/>
      <c r="F1587" s="87"/>
      <c r="G1587" s="87"/>
      <c r="H1587" s="87"/>
      <c r="I1587" s="87"/>
      <c r="J1587" s="87"/>
      <c r="K1587" s="86"/>
      <c r="L1587" s="86"/>
      <c r="M1587" s="91" t="s">
        <v>451</v>
      </c>
      <c r="N1587" s="85"/>
      <c r="O1587" s="85"/>
      <c r="P1587" s="85"/>
      <c r="Q1587" s="85"/>
      <c r="R1587" s="85"/>
      <c r="S1587" s="85"/>
      <c r="T1587" s="85"/>
      <c r="U1587" s="12"/>
      <c r="V1587" s="12"/>
      <c r="W1587" s="81">
        <v>5</v>
      </c>
      <c r="X1587" s="60"/>
      <c r="Y1587" s="12"/>
      <c r="Z1587" s="12"/>
      <c r="AA1587" s="12"/>
      <c r="AB1587" s="82"/>
      <c r="AC1587" s="60"/>
    </row>
    <row r="1588" spans="3:29" ht="12.75" hidden="1" outlineLevel="2" collapsed="1">
      <c r="C1588" s="64"/>
      <c r="D1588" s="64"/>
      <c r="E1588" s="86"/>
      <c r="F1588" s="87"/>
      <c r="G1588" s="87"/>
      <c r="H1588" s="87"/>
      <c r="I1588" s="87"/>
      <c r="J1588" s="87"/>
      <c r="K1588" s="86"/>
      <c r="L1588" s="86"/>
      <c r="M1588" s="91" t="s">
        <v>284</v>
      </c>
      <c r="N1588" s="85"/>
      <c r="O1588" s="85"/>
      <c r="P1588" s="85"/>
      <c r="Q1588" s="85"/>
      <c r="R1588" s="85"/>
      <c r="S1588" s="85"/>
      <c r="T1588" s="85"/>
      <c r="U1588" s="12"/>
      <c r="V1588" s="12"/>
      <c r="W1588" s="82"/>
      <c r="X1588" s="60"/>
      <c r="Y1588" s="11">
        <v>11</v>
      </c>
      <c r="Z1588" s="11">
        <v>14</v>
      </c>
      <c r="AA1588" s="11">
        <v>9</v>
      </c>
      <c r="AB1588" s="81">
        <v>16</v>
      </c>
      <c r="AC1588" s="60"/>
    </row>
    <row r="1589" spans="3:29" ht="12.75" hidden="1" outlineLevel="2">
      <c r="C1589" s="64"/>
      <c r="D1589" s="64"/>
      <c r="E1589" s="86"/>
      <c r="F1589" s="87"/>
      <c r="G1589" s="87"/>
      <c r="H1589" s="87"/>
      <c r="I1589" s="87"/>
      <c r="J1589" s="87"/>
      <c r="K1589" s="86"/>
      <c r="L1589" s="91" t="s">
        <v>555</v>
      </c>
      <c r="M1589" s="91" t="s">
        <v>556</v>
      </c>
      <c r="N1589" s="85"/>
      <c r="O1589" s="85"/>
      <c r="P1589" s="85"/>
      <c r="Q1589" s="85"/>
      <c r="R1589" s="85"/>
      <c r="S1589" s="85"/>
      <c r="T1589" s="85"/>
      <c r="U1589" s="10"/>
      <c r="V1589" s="10"/>
      <c r="W1589" s="80"/>
      <c r="X1589" s="60"/>
      <c r="Y1589" s="9">
        <v>8</v>
      </c>
      <c r="Z1589" s="9">
        <v>16</v>
      </c>
      <c r="AA1589" s="9">
        <v>12</v>
      </c>
      <c r="AB1589" s="79">
        <v>23</v>
      </c>
      <c r="AC1589" s="60"/>
    </row>
    <row r="1590" spans="3:29" ht="12.75" hidden="1" outlineLevel="2" collapsed="1">
      <c r="C1590" s="64"/>
      <c r="D1590" s="64"/>
      <c r="E1590" s="86"/>
      <c r="F1590" s="87"/>
      <c r="G1590" s="87"/>
      <c r="H1590" s="87"/>
      <c r="I1590" s="87"/>
      <c r="J1590" s="87"/>
      <c r="K1590" s="86"/>
      <c r="L1590" s="86"/>
      <c r="M1590" s="91" t="s">
        <v>61</v>
      </c>
      <c r="N1590" s="85"/>
      <c r="O1590" s="85"/>
      <c r="P1590" s="85"/>
      <c r="Q1590" s="85"/>
      <c r="R1590" s="85"/>
      <c r="S1590" s="85"/>
      <c r="T1590" s="85"/>
      <c r="U1590" s="12"/>
      <c r="V1590" s="12"/>
      <c r="W1590" s="82"/>
      <c r="X1590" s="60"/>
      <c r="Y1590" s="11">
        <v>8</v>
      </c>
      <c r="Z1590" s="11">
        <v>16</v>
      </c>
      <c r="AA1590" s="11">
        <v>12</v>
      </c>
      <c r="AB1590" s="81">
        <v>23</v>
      </c>
      <c r="AC1590" s="60"/>
    </row>
    <row r="1591" spans="3:29" ht="12.75" hidden="1" outlineLevel="2">
      <c r="C1591" s="64"/>
      <c r="D1591" s="64"/>
      <c r="E1591" s="86"/>
      <c r="F1591" s="87"/>
      <c r="G1591" s="87"/>
      <c r="H1591" s="87"/>
      <c r="I1591" s="87"/>
      <c r="J1591" s="87"/>
      <c r="K1591" s="86"/>
      <c r="L1591" s="91" t="s">
        <v>491</v>
      </c>
      <c r="M1591" s="91" t="s">
        <v>267</v>
      </c>
      <c r="N1591" s="85"/>
      <c r="O1591" s="85"/>
      <c r="P1591" s="85"/>
      <c r="Q1591" s="85"/>
      <c r="R1591" s="85"/>
      <c r="S1591" s="85"/>
      <c r="T1591" s="85"/>
      <c r="U1591" s="10"/>
      <c r="V1591" s="10"/>
      <c r="W1591" s="80"/>
      <c r="X1591" s="60"/>
      <c r="Y1591" s="9">
        <v>2</v>
      </c>
      <c r="Z1591" s="9">
        <v>8</v>
      </c>
      <c r="AA1591" s="9">
        <v>7</v>
      </c>
      <c r="AB1591" s="79">
        <v>4</v>
      </c>
      <c r="AC1591" s="60"/>
    </row>
    <row r="1592" spans="3:29" ht="12.75" hidden="1" outlineLevel="2" collapsed="1">
      <c r="C1592" s="64"/>
      <c r="D1592" s="64"/>
      <c r="E1592" s="86"/>
      <c r="F1592" s="87"/>
      <c r="G1592" s="87"/>
      <c r="H1592" s="87"/>
      <c r="I1592" s="87"/>
      <c r="J1592" s="87"/>
      <c r="K1592" s="86"/>
      <c r="L1592" s="86"/>
      <c r="M1592" s="91" t="s">
        <v>388</v>
      </c>
      <c r="N1592" s="85"/>
      <c r="O1592" s="85"/>
      <c r="P1592" s="85"/>
      <c r="Q1592" s="85"/>
      <c r="R1592" s="85"/>
      <c r="S1592" s="85"/>
      <c r="T1592" s="85"/>
      <c r="U1592" s="12"/>
      <c r="V1592" s="12"/>
      <c r="W1592" s="82"/>
      <c r="X1592" s="60"/>
      <c r="Y1592" s="11">
        <v>2</v>
      </c>
      <c r="Z1592" s="11">
        <v>8</v>
      </c>
      <c r="AA1592" s="11">
        <v>7</v>
      </c>
      <c r="AB1592" s="81">
        <v>4</v>
      </c>
      <c r="AC1592" s="60"/>
    </row>
    <row r="1593" spans="3:29" ht="12.75" hidden="1" outlineLevel="2">
      <c r="C1593" s="64"/>
      <c r="D1593" s="64"/>
      <c r="E1593" s="86"/>
      <c r="F1593" s="87"/>
      <c r="G1593" s="87"/>
      <c r="H1593" s="87"/>
      <c r="I1593" s="87"/>
      <c r="J1593" s="87"/>
      <c r="K1593" s="86"/>
      <c r="L1593" s="91" t="s">
        <v>557</v>
      </c>
      <c r="M1593" s="91" t="s">
        <v>232</v>
      </c>
      <c r="N1593" s="85"/>
      <c r="O1593" s="85"/>
      <c r="P1593" s="85"/>
      <c r="Q1593" s="85"/>
      <c r="R1593" s="85"/>
      <c r="S1593" s="85"/>
      <c r="T1593" s="85"/>
      <c r="U1593" s="10"/>
      <c r="V1593" s="10"/>
      <c r="W1593" s="80"/>
      <c r="X1593" s="60"/>
      <c r="Y1593" s="9">
        <v>14</v>
      </c>
      <c r="Z1593" s="9">
        <v>17</v>
      </c>
      <c r="AA1593" s="9">
        <v>10</v>
      </c>
      <c r="AB1593" s="79">
        <v>2</v>
      </c>
      <c r="AC1593" s="60"/>
    </row>
    <row r="1594" spans="3:29" ht="12.75" hidden="1" outlineLevel="2" collapsed="1">
      <c r="C1594" s="64"/>
      <c r="D1594" s="64"/>
      <c r="E1594" s="86"/>
      <c r="F1594" s="87"/>
      <c r="G1594" s="87"/>
      <c r="H1594" s="87"/>
      <c r="I1594" s="87"/>
      <c r="J1594" s="87"/>
      <c r="K1594" s="86"/>
      <c r="L1594" s="86"/>
      <c r="M1594" s="91" t="s">
        <v>37</v>
      </c>
      <c r="N1594" s="85"/>
      <c r="O1594" s="85"/>
      <c r="P1594" s="85"/>
      <c r="Q1594" s="85"/>
      <c r="R1594" s="85"/>
      <c r="S1594" s="85"/>
      <c r="T1594" s="85"/>
      <c r="U1594" s="12"/>
      <c r="V1594" s="12"/>
      <c r="W1594" s="82"/>
      <c r="X1594" s="60"/>
      <c r="Y1594" s="11">
        <v>14</v>
      </c>
      <c r="Z1594" s="11">
        <v>17</v>
      </c>
      <c r="AA1594" s="11">
        <v>10</v>
      </c>
      <c r="AB1594" s="81">
        <v>2</v>
      </c>
      <c r="AC1594" s="60"/>
    </row>
    <row r="1595" spans="3:29" ht="12.75" hidden="1" outlineLevel="2">
      <c r="C1595" s="64"/>
      <c r="D1595" s="64"/>
      <c r="E1595" s="86"/>
      <c r="F1595" s="87"/>
      <c r="G1595" s="87"/>
      <c r="H1595" s="87"/>
      <c r="I1595" s="87"/>
      <c r="J1595" s="87"/>
      <c r="K1595" s="86"/>
      <c r="L1595" s="91" t="s">
        <v>507</v>
      </c>
      <c r="M1595" s="91" t="s">
        <v>230</v>
      </c>
      <c r="N1595" s="85"/>
      <c r="O1595" s="85"/>
      <c r="P1595" s="85"/>
      <c r="Q1595" s="85"/>
      <c r="R1595" s="85"/>
      <c r="S1595" s="85"/>
      <c r="T1595" s="85"/>
      <c r="U1595" s="10"/>
      <c r="V1595" s="10"/>
      <c r="W1595" s="80"/>
      <c r="X1595" s="60"/>
      <c r="Y1595" s="9">
        <v>1</v>
      </c>
      <c r="Z1595" s="9">
        <v>3</v>
      </c>
      <c r="AA1595" s="9">
        <v>1</v>
      </c>
      <c r="AB1595" s="80"/>
      <c r="AC1595" s="60"/>
    </row>
    <row r="1596" spans="3:29" ht="12.75" hidden="1" outlineLevel="2" collapsed="1">
      <c r="C1596" s="64"/>
      <c r="D1596" s="64"/>
      <c r="E1596" s="86"/>
      <c r="F1596" s="87"/>
      <c r="G1596" s="87"/>
      <c r="H1596" s="87"/>
      <c r="I1596" s="87"/>
      <c r="J1596" s="87"/>
      <c r="K1596" s="86"/>
      <c r="L1596" s="86"/>
      <c r="M1596" s="91" t="s">
        <v>284</v>
      </c>
      <c r="N1596" s="85"/>
      <c r="O1596" s="85"/>
      <c r="P1596" s="85"/>
      <c r="Q1596" s="85"/>
      <c r="R1596" s="85"/>
      <c r="S1596" s="85"/>
      <c r="T1596" s="85"/>
      <c r="U1596" s="12"/>
      <c r="V1596" s="12"/>
      <c r="W1596" s="82"/>
      <c r="X1596" s="60"/>
      <c r="Y1596" s="11">
        <v>1</v>
      </c>
      <c r="Z1596" s="11">
        <v>3</v>
      </c>
      <c r="AA1596" s="11">
        <v>1</v>
      </c>
      <c r="AB1596" s="82"/>
      <c r="AC1596" s="60"/>
    </row>
    <row r="1597" spans="3:29" ht="12.75" hidden="1" outlineLevel="2">
      <c r="C1597" s="64"/>
      <c r="D1597" s="64"/>
      <c r="E1597" s="86"/>
      <c r="F1597" s="87"/>
      <c r="G1597" s="87"/>
      <c r="H1597" s="87"/>
      <c r="I1597" s="87"/>
      <c r="J1597" s="87"/>
      <c r="K1597" s="86"/>
      <c r="L1597" s="91" t="s">
        <v>499</v>
      </c>
      <c r="M1597" s="91" t="s">
        <v>216</v>
      </c>
      <c r="N1597" s="85"/>
      <c r="O1597" s="85"/>
      <c r="P1597" s="85"/>
      <c r="Q1597" s="85"/>
      <c r="R1597" s="85"/>
      <c r="S1597" s="85"/>
      <c r="T1597" s="85"/>
      <c r="U1597" s="10"/>
      <c r="V1597" s="10"/>
      <c r="W1597" s="80"/>
      <c r="X1597" s="60"/>
      <c r="Y1597" s="10"/>
      <c r="Z1597" s="9">
        <v>19</v>
      </c>
      <c r="AA1597" s="9">
        <v>27</v>
      </c>
      <c r="AB1597" s="79">
        <v>20</v>
      </c>
      <c r="AC1597" s="60"/>
    </row>
    <row r="1598" spans="3:29" ht="12.75" hidden="1" outlineLevel="2" collapsed="1">
      <c r="C1598" s="64"/>
      <c r="D1598" s="64"/>
      <c r="E1598" s="86"/>
      <c r="F1598" s="87"/>
      <c r="G1598" s="87"/>
      <c r="H1598" s="87"/>
      <c r="I1598" s="87"/>
      <c r="J1598" s="87"/>
      <c r="K1598" s="86"/>
      <c r="L1598" s="86"/>
      <c r="M1598" s="91" t="s">
        <v>50</v>
      </c>
      <c r="N1598" s="85"/>
      <c r="O1598" s="85"/>
      <c r="P1598" s="85"/>
      <c r="Q1598" s="85"/>
      <c r="R1598" s="85"/>
      <c r="S1598" s="85"/>
      <c r="T1598" s="85"/>
      <c r="U1598" s="12"/>
      <c r="V1598" s="12"/>
      <c r="W1598" s="82"/>
      <c r="X1598" s="60"/>
      <c r="Y1598" s="12"/>
      <c r="Z1598" s="11">
        <v>19</v>
      </c>
      <c r="AA1598" s="11">
        <v>27</v>
      </c>
      <c r="AB1598" s="81">
        <v>20</v>
      </c>
      <c r="AC1598" s="60"/>
    </row>
    <row r="1599" spans="3:29" ht="12.75" hidden="1" outlineLevel="2">
      <c r="C1599" s="64"/>
      <c r="D1599" s="64"/>
      <c r="E1599" s="86"/>
      <c r="F1599" s="87"/>
      <c r="G1599" s="87"/>
      <c r="H1599" s="87"/>
      <c r="I1599" s="87"/>
      <c r="J1599" s="87"/>
      <c r="K1599" s="86"/>
      <c r="L1599" s="91" t="s">
        <v>503</v>
      </c>
      <c r="M1599" s="91" t="s">
        <v>504</v>
      </c>
      <c r="N1599" s="85"/>
      <c r="O1599" s="85"/>
      <c r="P1599" s="85"/>
      <c r="Q1599" s="85"/>
      <c r="R1599" s="85"/>
      <c r="S1599" s="85"/>
      <c r="T1599" s="85"/>
      <c r="U1599" s="10"/>
      <c r="V1599" s="10"/>
      <c r="W1599" s="80"/>
      <c r="X1599" s="60"/>
      <c r="Y1599" s="10"/>
      <c r="Z1599" s="10"/>
      <c r="AA1599" s="9">
        <v>4</v>
      </c>
      <c r="AB1599" s="79">
        <v>11</v>
      </c>
      <c r="AC1599" s="60"/>
    </row>
    <row r="1600" spans="3:29" ht="12.75" hidden="1" outlineLevel="2" collapsed="1">
      <c r="C1600" s="64"/>
      <c r="D1600" s="64"/>
      <c r="E1600" s="86"/>
      <c r="F1600" s="87"/>
      <c r="G1600" s="87"/>
      <c r="H1600" s="87"/>
      <c r="I1600" s="87"/>
      <c r="J1600" s="87"/>
      <c r="K1600" s="86"/>
      <c r="L1600" s="86"/>
      <c r="M1600" s="91" t="s">
        <v>388</v>
      </c>
      <c r="N1600" s="85"/>
      <c r="O1600" s="85"/>
      <c r="P1600" s="85"/>
      <c r="Q1600" s="85"/>
      <c r="R1600" s="85"/>
      <c r="S1600" s="85"/>
      <c r="T1600" s="85"/>
      <c r="U1600" s="12"/>
      <c r="V1600" s="12"/>
      <c r="W1600" s="82"/>
      <c r="X1600" s="60"/>
      <c r="Y1600" s="12"/>
      <c r="Z1600" s="12"/>
      <c r="AA1600" s="11">
        <v>4</v>
      </c>
      <c r="AB1600" s="81">
        <v>11</v>
      </c>
      <c r="AC1600" s="60"/>
    </row>
    <row r="1601" spans="3:29" ht="12.75" hidden="1" outlineLevel="2">
      <c r="C1601" s="64"/>
      <c r="D1601" s="64"/>
      <c r="E1601" s="86"/>
      <c r="F1601" s="87"/>
      <c r="G1601" s="87"/>
      <c r="H1601" s="87"/>
      <c r="I1601" s="87"/>
      <c r="J1601" s="87"/>
      <c r="K1601" s="86"/>
      <c r="L1601" s="91" t="s">
        <v>497</v>
      </c>
      <c r="M1601" s="91" t="s">
        <v>498</v>
      </c>
      <c r="N1601" s="85"/>
      <c r="O1601" s="85"/>
      <c r="P1601" s="85"/>
      <c r="Q1601" s="85"/>
      <c r="R1601" s="85"/>
      <c r="S1601" s="85"/>
      <c r="T1601" s="85"/>
      <c r="U1601" s="10"/>
      <c r="V1601" s="10"/>
      <c r="W1601" s="80"/>
      <c r="X1601" s="60"/>
      <c r="Y1601" s="10"/>
      <c r="Z1601" s="10"/>
      <c r="AA1601" s="9">
        <v>5</v>
      </c>
      <c r="AB1601" s="79">
        <v>4</v>
      </c>
      <c r="AC1601" s="60"/>
    </row>
    <row r="1602" spans="3:29" ht="12.75" hidden="1" outlineLevel="2" collapsed="1">
      <c r="C1602" s="64"/>
      <c r="D1602" s="64"/>
      <c r="E1602" s="86"/>
      <c r="F1602" s="87"/>
      <c r="G1602" s="87"/>
      <c r="H1602" s="87"/>
      <c r="I1602" s="87"/>
      <c r="J1602" s="87"/>
      <c r="K1602" s="86"/>
      <c r="L1602" s="86"/>
      <c r="M1602" s="91" t="s">
        <v>388</v>
      </c>
      <c r="N1602" s="85"/>
      <c r="O1602" s="85"/>
      <c r="P1602" s="85"/>
      <c r="Q1602" s="85"/>
      <c r="R1602" s="85"/>
      <c r="S1602" s="85"/>
      <c r="T1602" s="85"/>
      <c r="U1602" s="12"/>
      <c r="V1602" s="12"/>
      <c r="W1602" s="82"/>
      <c r="X1602" s="60"/>
      <c r="Y1602" s="12"/>
      <c r="Z1602" s="12"/>
      <c r="AA1602" s="11">
        <v>5</v>
      </c>
      <c r="AB1602" s="81">
        <v>4</v>
      </c>
      <c r="AC1602" s="60"/>
    </row>
    <row r="1603" spans="3:29" ht="12.75" hidden="1" outlineLevel="2">
      <c r="C1603" s="64"/>
      <c r="D1603" s="64"/>
      <c r="E1603" s="86"/>
      <c r="F1603" s="87"/>
      <c r="G1603" s="87"/>
      <c r="H1603" s="87"/>
      <c r="I1603" s="87"/>
      <c r="J1603" s="87"/>
      <c r="K1603" s="86"/>
      <c r="L1603" s="91" t="s">
        <v>558</v>
      </c>
      <c r="M1603" s="91" t="s">
        <v>292</v>
      </c>
      <c r="N1603" s="85"/>
      <c r="O1603" s="85"/>
      <c r="P1603" s="85"/>
      <c r="Q1603" s="85"/>
      <c r="R1603" s="85"/>
      <c r="S1603" s="85"/>
      <c r="T1603" s="85"/>
      <c r="U1603" s="10"/>
      <c r="V1603" s="10"/>
      <c r="W1603" s="80"/>
      <c r="X1603" s="60"/>
      <c r="Y1603" s="10"/>
      <c r="Z1603" s="10"/>
      <c r="AA1603" s="9">
        <v>11</v>
      </c>
      <c r="AB1603" s="79">
        <v>20</v>
      </c>
      <c r="AC1603" s="60"/>
    </row>
    <row r="1604" spans="3:29" ht="12.75" hidden="1" outlineLevel="2" collapsed="1">
      <c r="C1604" s="64"/>
      <c r="D1604" s="64"/>
      <c r="E1604" s="86"/>
      <c r="F1604" s="87"/>
      <c r="G1604" s="87"/>
      <c r="H1604" s="87"/>
      <c r="I1604" s="87"/>
      <c r="J1604" s="87"/>
      <c r="K1604" s="86"/>
      <c r="L1604" s="86"/>
      <c r="M1604" s="91" t="s">
        <v>37</v>
      </c>
      <c r="N1604" s="85"/>
      <c r="O1604" s="85"/>
      <c r="P1604" s="85"/>
      <c r="Q1604" s="85"/>
      <c r="R1604" s="85"/>
      <c r="S1604" s="85"/>
      <c r="T1604" s="85"/>
      <c r="U1604" s="12"/>
      <c r="V1604" s="12"/>
      <c r="W1604" s="82"/>
      <c r="X1604" s="60"/>
      <c r="Y1604" s="12"/>
      <c r="Z1604" s="12"/>
      <c r="AA1604" s="11">
        <v>11</v>
      </c>
      <c r="AB1604" s="81">
        <v>20</v>
      </c>
      <c r="AC1604" s="60"/>
    </row>
    <row r="1605" spans="3:29" ht="12.75" hidden="1" outlineLevel="2">
      <c r="C1605" s="64"/>
      <c r="D1605" s="64"/>
      <c r="E1605" s="86"/>
      <c r="F1605" s="87"/>
      <c r="G1605" s="87"/>
      <c r="H1605" s="87"/>
      <c r="I1605" s="87"/>
      <c r="J1605" s="87"/>
      <c r="K1605" s="86"/>
      <c r="L1605" s="91" t="s">
        <v>505</v>
      </c>
      <c r="M1605" s="91" t="s">
        <v>506</v>
      </c>
      <c r="N1605" s="85"/>
      <c r="O1605" s="85"/>
      <c r="P1605" s="85"/>
      <c r="Q1605" s="85"/>
      <c r="R1605" s="85"/>
      <c r="S1605" s="85"/>
      <c r="T1605" s="85"/>
      <c r="U1605" s="10"/>
      <c r="V1605" s="10"/>
      <c r="W1605" s="80"/>
      <c r="X1605" s="60"/>
      <c r="Y1605" s="10"/>
      <c r="Z1605" s="10"/>
      <c r="AA1605" s="9">
        <v>8</v>
      </c>
      <c r="AB1605" s="79">
        <v>11</v>
      </c>
      <c r="AC1605" s="60"/>
    </row>
    <row r="1606" spans="3:29" ht="12.75" hidden="1" outlineLevel="2" collapsed="1">
      <c r="C1606" s="64"/>
      <c r="D1606" s="64"/>
      <c r="E1606" s="86"/>
      <c r="F1606" s="87"/>
      <c r="G1606" s="87"/>
      <c r="H1606" s="87"/>
      <c r="I1606" s="87"/>
      <c r="J1606" s="87"/>
      <c r="K1606" s="86"/>
      <c r="L1606" s="86"/>
      <c r="M1606" s="91" t="s">
        <v>50</v>
      </c>
      <c r="N1606" s="85"/>
      <c r="O1606" s="85"/>
      <c r="P1606" s="85"/>
      <c r="Q1606" s="85"/>
      <c r="R1606" s="85"/>
      <c r="S1606" s="85"/>
      <c r="T1606" s="85"/>
      <c r="U1606" s="12"/>
      <c r="V1606" s="12"/>
      <c r="W1606" s="82"/>
      <c r="X1606" s="60"/>
      <c r="Y1606" s="12"/>
      <c r="Z1606" s="12"/>
      <c r="AA1606" s="11">
        <v>8</v>
      </c>
      <c r="AB1606" s="81">
        <v>11</v>
      </c>
      <c r="AC1606" s="60"/>
    </row>
    <row r="1607" spans="3:29" ht="12.75" hidden="1" outlineLevel="2">
      <c r="C1607" s="64"/>
      <c r="D1607" s="64"/>
      <c r="E1607" s="86"/>
      <c r="F1607" s="87"/>
      <c r="G1607" s="87"/>
      <c r="H1607" s="87"/>
      <c r="I1607" s="87"/>
      <c r="J1607" s="87"/>
      <c r="K1607" s="86"/>
      <c r="L1607" s="91" t="s">
        <v>559</v>
      </c>
      <c r="M1607" s="91" t="s">
        <v>560</v>
      </c>
      <c r="N1607" s="85"/>
      <c r="O1607" s="85"/>
      <c r="P1607" s="85"/>
      <c r="Q1607" s="85"/>
      <c r="R1607" s="85"/>
      <c r="S1607" s="85"/>
      <c r="T1607" s="85"/>
      <c r="U1607" s="10"/>
      <c r="V1607" s="10"/>
      <c r="W1607" s="80"/>
      <c r="X1607" s="60"/>
      <c r="Y1607" s="10"/>
      <c r="Z1607" s="10"/>
      <c r="AA1607" s="10"/>
      <c r="AB1607" s="79">
        <v>1</v>
      </c>
      <c r="AC1607" s="60"/>
    </row>
    <row r="1608" spans="3:29" ht="12.75" hidden="1" outlineLevel="2" collapsed="1">
      <c r="C1608" s="64"/>
      <c r="D1608" s="64"/>
      <c r="E1608" s="86"/>
      <c r="F1608" s="87"/>
      <c r="G1608" s="87"/>
      <c r="H1608" s="87"/>
      <c r="I1608" s="87"/>
      <c r="J1608" s="87"/>
      <c r="K1608" s="86"/>
      <c r="L1608" s="86"/>
      <c r="M1608" s="91" t="s">
        <v>74</v>
      </c>
      <c r="N1608" s="85"/>
      <c r="O1608" s="85"/>
      <c r="P1608" s="85"/>
      <c r="Q1608" s="85"/>
      <c r="R1608" s="85"/>
      <c r="S1608" s="85"/>
      <c r="T1608" s="85"/>
      <c r="U1608" s="12"/>
      <c r="V1608" s="12"/>
      <c r="W1608" s="82"/>
      <c r="X1608" s="60"/>
      <c r="Y1608" s="12"/>
      <c r="Z1608" s="12"/>
      <c r="AA1608" s="12"/>
      <c r="AB1608" s="81">
        <v>1</v>
      </c>
      <c r="AC1608" s="60"/>
    </row>
    <row r="1609" spans="3:29" ht="12.75" hidden="1" outlineLevel="2">
      <c r="C1609" s="64"/>
      <c r="D1609" s="64"/>
      <c r="E1609" s="86"/>
      <c r="F1609" s="87"/>
      <c r="G1609" s="87"/>
      <c r="H1609" s="87"/>
      <c r="I1609" s="87"/>
      <c r="J1609" s="87"/>
      <c r="K1609" s="86"/>
      <c r="L1609" s="91" t="s">
        <v>501</v>
      </c>
      <c r="M1609" s="92" t="s">
        <v>502</v>
      </c>
      <c r="N1609" s="85"/>
      <c r="O1609" s="85"/>
      <c r="P1609" s="85"/>
      <c r="Q1609" s="85"/>
      <c r="R1609" s="85"/>
      <c r="S1609" s="85"/>
      <c r="T1609" s="85"/>
      <c r="U1609" s="10"/>
      <c r="V1609" s="10"/>
      <c r="W1609" s="80"/>
      <c r="X1609" s="60"/>
      <c r="Y1609" s="10"/>
      <c r="Z1609" s="10"/>
      <c r="AA1609" s="10"/>
      <c r="AB1609" s="79">
        <v>1</v>
      </c>
      <c r="AC1609" s="60"/>
    </row>
    <row r="1610" spans="3:29" ht="12.75" hidden="1" outlineLevel="2" collapsed="1">
      <c r="C1610" s="64"/>
      <c r="D1610" s="64"/>
      <c r="E1610" s="86"/>
      <c r="F1610" s="87"/>
      <c r="G1610" s="87"/>
      <c r="H1610" s="87"/>
      <c r="I1610" s="87"/>
      <c r="J1610" s="87"/>
      <c r="K1610" s="86"/>
      <c r="L1610" s="86"/>
      <c r="M1610" s="91" t="s">
        <v>414</v>
      </c>
      <c r="N1610" s="85"/>
      <c r="O1610" s="85"/>
      <c r="P1610" s="85"/>
      <c r="Q1610" s="85"/>
      <c r="R1610" s="85"/>
      <c r="S1610" s="85"/>
      <c r="T1610" s="85"/>
      <c r="U1610" s="12"/>
      <c r="V1610" s="12"/>
      <c r="W1610" s="82"/>
      <c r="X1610" s="60"/>
      <c r="Y1610" s="12"/>
      <c r="Z1610" s="12"/>
      <c r="AA1610" s="12"/>
      <c r="AB1610" s="81">
        <v>1</v>
      </c>
      <c r="AC1610" s="60"/>
    </row>
    <row r="1611" spans="3:29" ht="12.75" hidden="1" outlineLevel="2">
      <c r="C1611" s="64"/>
      <c r="D1611" s="64"/>
      <c r="E1611" s="86"/>
      <c r="F1611" s="87"/>
      <c r="G1611" s="87"/>
      <c r="H1611" s="87"/>
      <c r="I1611" s="87"/>
      <c r="J1611" s="87"/>
      <c r="K1611" s="86"/>
      <c r="L1611" s="91" t="s">
        <v>509</v>
      </c>
      <c r="M1611" s="91" t="s">
        <v>510</v>
      </c>
      <c r="N1611" s="85"/>
      <c r="O1611" s="85"/>
      <c r="P1611" s="85"/>
      <c r="Q1611" s="85"/>
      <c r="R1611" s="85"/>
      <c r="S1611" s="85"/>
      <c r="T1611" s="85"/>
      <c r="U1611" s="10"/>
      <c r="V1611" s="10"/>
      <c r="W1611" s="80"/>
      <c r="X1611" s="60"/>
      <c r="Y1611" s="10"/>
      <c r="Z1611" s="10"/>
      <c r="AA1611" s="10"/>
      <c r="AB1611" s="79">
        <v>2</v>
      </c>
      <c r="AC1611" s="60"/>
    </row>
    <row r="1612" spans="3:29" ht="12.75" hidden="1" outlineLevel="2" collapsed="1">
      <c r="C1612" s="64"/>
      <c r="D1612" s="64"/>
      <c r="E1612" s="86"/>
      <c r="F1612" s="87"/>
      <c r="G1612" s="87"/>
      <c r="H1612" s="87"/>
      <c r="I1612" s="87"/>
      <c r="J1612" s="87"/>
      <c r="K1612" s="86"/>
      <c r="L1612" s="86"/>
      <c r="M1612" s="91" t="s">
        <v>284</v>
      </c>
      <c r="N1612" s="85"/>
      <c r="O1612" s="85"/>
      <c r="P1612" s="85"/>
      <c r="Q1612" s="85"/>
      <c r="R1612" s="85"/>
      <c r="S1612" s="85"/>
      <c r="T1612" s="85"/>
      <c r="U1612" s="12"/>
      <c r="V1612" s="12"/>
      <c r="W1612" s="82"/>
      <c r="X1612" s="60"/>
      <c r="Y1612" s="12"/>
      <c r="Z1612" s="12"/>
      <c r="AA1612" s="12"/>
      <c r="AB1612" s="81">
        <v>2</v>
      </c>
      <c r="AC1612" s="60"/>
    </row>
    <row r="1613" spans="3:29" ht="12.75" collapsed="1">
      <c r="C1613" s="64"/>
      <c r="D1613" s="64"/>
      <c r="E1613" s="86"/>
      <c r="F1613" s="87"/>
      <c r="G1613" s="87"/>
      <c r="H1613" s="87"/>
      <c r="I1613" s="87"/>
      <c r="J1613" s="87"/>
      <c r="K1613" s="91" t="s">
        <v>28</v>
      </c>
      <c r="L1613" s="91" t="s">
        <v>29</v>
      </c>
      <c r="M1613" s="85"/>
      <c r="N1613" s="85"/>
      <c r="O1613" s="85"/>
      <c r="P1613" s="85"/>
      <c r="Q1613" s="85"/>
      <c r="R1613" s="85"/>
      <c r="S1613" s="85"/>
      <c r="T1613" s="85"/>
      <c r="U1613" s="8">
        <v>15</v>
      </c>
      <c r="V1613" s="8">
        <v>14</v>
      </c>
      <c r="W1613" s="78">
        <v>17</v>
      </c>
      <c r="X1613" s="60"/>
      <c r="Y1613" s="8">
        <v>32</v>
      </c>
      <c r="Z1613" s="8">
        <v>36</v>
      </c>
      <c r="AA1613" s="8">
        <v>30</v>
      </c>
      <c r="AB1613" s="78">
        <v>35</v>
      </c>
      <c r="AC1613" s="60"/>
    </row>
    <row r="1614" spans="3:29" ht="12.75" hidden="1" outlineLevel="2">
      <c r="C1614" s="64"/>
      <c r="D1614" s="64"/>
      <c r="E1614" s="86"/>
      <c r="F1614" s="87"/>
      <c r="G1614" s="87"/>
      <c r="H1614" s="87"/>
      <c r="I1614" s="87"/>
      <c r="J1614" s="87"/>
      <c r="K1614" s="86"/>
      <c r="L1614" s="91" t="s">
        <v>500</v>
      </c>
      <c r="M1614" s="91" t="s">
        <v>45</v>
      </c>
      <c r="N1614" s="85"/>
      <c r="O1614" s="85"/>
      <c r="P1614" s="85"/>
      <c r="Q1614" s="85"/>
      <c r="R1614" s="85"/>
      <c r="S1614" s="85"/>
      <c r="T1614" s="85"/>
      <c r="U1614" s="9">
        <v>5</v>
      </c>
      <c r="V1614" s="9">
        <v>4</v>
      </c>
      <c r="W1614" s="79">
        <v>3</v>
      </c>
      <c r="X1614" s="60"/>
      <c r="Y1614" s="9">
        <v>3</v>
      </c>
      <c r="Z1614" s="9">
        <v>2</v>
      </c>
      <c r="AA1614" s="10"/>
      <c r="AB1614" s="80"/>
      <c r="AC1614" s="60"/>
    </row>
    <row r="1615" spans="3:29" ht="12.75" hidden="1" outlineLevel="2" collapsed="1">
      <c r="C1615" s="64"/>
      <c r="D1615" s="64"/>
      <c r="E1615" s="86"/>
      <c r="F1615" s="87"/>
      <c r="G1615" s="87"/>
      <c r="H1615" s="87"/>
      <c r="I1615" s="87"/>
      <c r="J1615" s="87"/>
      <c r="K1615" s="86"/>
      <c r="L1615" s="86"/>
      <c r="M1615" s="91" t="s">
        <v>53</v>
      </c>
      <c r="N1615" s="85"/>
      <c r="O1615" s="85"/>
      <c r="P1615" s="85"/>
      <c r="Q1615" s="85"/>
      <c r="R1615" s="85"/>
      <c r="S1615" s="85"/>
      <c r="T1615" s="85"/>
      <c r="U1615" s="11">
        <v>5</v>
      </c>
      <c r="V1615" s="11">
        <v>4</v>
      </c>
      <c r="W1615" s="81">
        <v>3</v>
      </c>
      <c r="X1615" s="60"/>
      <c r="Y1615" s="11">
        <v>3</v>
      </c>
      <c r="Z1615" s="11">
        <v>2</v>
      </c>
      <c r="AA1615" s="12"/>
      <c r="AB1615" s="82"/>
      <c r="AC1615" s="60"/>
    </row>
    <row r="1616" spans="3:29" ht="12.75" hidden="1" outlineLevel="2">
      <c r="C1616" s="64"/>
      <c r="D1616" s="64"/>
      <c r="E1616" s="86"/>
      <c r="F1616" s="87"/>
      <c r="G1616" s="87"/>
      <c r="H1616" s="87"/>
      <c r="I1616" s="87"/>
      <c r="J1616" s="87"/>
      <c r="K1616" s="86"/>
      <c r="L1616" s="91" t="s">
        <v>423</v>
      </c>
      <c r="M1616" s="91" t="s">
        <v>108</v>
      </c>
      <c r="N1616" s="85"/>
      <c r="O1616" s="85"/>
      <c r="P1616" s="85"/>
      <c r="Q1616" s="85"/>
      <c r="R1616" s="85"/>
      <c r="S1616" s="85"/>
      <c r="T1616" s="85"/>
      <c r="U1616" s="9">
        <v>1</v>
      </c>
      <c r="V1616" s="10"/>
      <c r="W1616" s="79">
        <v>1</v>
      </c>
      <c r="X1616" s="60"/>
      <c r="Y1616" s="9">
        <v>1</v>
      </c>
      <c r="Z1616" s="10"/>
      <c r="AA1616" s="10"/>
      <c r="AB1616" s="80"/>
      <c r="AC1616" s="60"/>
    </row>
    <row r="1617" spans="3:29" ht="12.75" hidden="1" outlineLevel="2" collapsed="1">
      <c r="C1617" s="64"/>
      <c r="D1617" s="64"/>
      <c r="E1617" s="86"/>
      <c r="F1617" s="87"/>
      <c r="G1617" s="87"/>
      <c r="H1617" s="87"/>
      <c r="I1617" s="87"/>
      <c r="J1617" s="87"/>
      <c r="K1617" s="86"/>
      <c r="L1617" s="86"/>
      <c r="M1617" s="91" t="s">
        <v>50</v>
      </c>
      <c r="N1617" s="85"/>
      <c r="O1617" s="85"/>
      <c r="P1617" s="85"/>
      <c r="Q1617" s="85"/>
      <c r="R1617" s="85"/>
      <c r="S1617" s="85"/>
      <c r="T1617" s="85"/>
      <c r="U1617" s="11">
        <v>1</v>
      </c>
      <c r="V1617" s="12"/>
      <c r="W1617" s="81">
        <v>1</v>
      </c>
      <c r="X1617" s="60"/>
      <c r="Y1617" s="11">
        <v>1</v>
      </c>
      <c r="Z1617" s="12"/>
      <c r="AA1617" s="12"/>
      <c r="AB1617" s="82"/>
      <c r="AC1617" s="60"/>
    </row>
    <row r="1618" spans="3:29" ht="12.75" hidden="1" outlineLevel="2">
      <c r="C1618" s="64"/>
      <c r="D1618" s="64"/>
      <c r="E1618" s="86"/>
      <c r="F1618" s="87"/>
      <c r="G1618" s="87"/>
      <c r="H1618" s="87"/>
      <c r="I1618" s="87"/>
      <c r="J1618" s="87"/>
      <c r="K1618" s="86"/>
      <c r="L1618" s="91" t="s">
        <v>428</v>
      </c>
      <c r="M1618" s="92" t="s">
        <v>429</v>
      </c>
      <c r="N1618" s="85"/>
      <c r="O1618" s="85"/>
      <c r="P1618" s="85"/>
      <c r="Q1618" s="85"/>
      <c r="R1618" s="85"/>
      <c r="S1618" s="85"/>
      <c r="T1618" s="85"/>
      <c r="U1618" s="9">
        <v>1</v>
      </c>
      <c r="V1618" s="10"/>
      <c r="W1618" s="80"/>
      <c r="X1618" s="60"/>
      <c r="Y1618" s="10"/>
      <c r="Z1618" s="10"/>
      <c r="AA1618" s="10"/>
      <c r="AB1618" s="80"/>
      <c r="AC1618" s="60"/>
    </row>
    <row r="1619" spans="3:29" ht="12.75" hidden="1" outlineLevel="2" collapsed="1">
      <c r="C1619" s="64"/>
      <c r="D1619" s="64"/>
      <c r="E1619" s="86"/>
      <c r="F1619" s="87"/>
      <c r="G1619" s="87"/>
      <c r="H1619" s="87"/>
      <c r="I1619" s="87"/>
      <c r="J1619" s="87"/>
      <c r="K1619" s="86"/>
      <c r="L1619" s="86"/>
      <c r="M1619" s="91" t="s">
        <v>388</v>
      </c>
      <c r="N1619" s="85"/>
      <c r="O1619" s="85"/>
      <c r="P1619" s="85"/>
      <c r="Q1619" s="85"/>
      <c r="R1619" s="85"/>
      <c r="S1619" s="85"/>
      <c r="T1619" s="85"/>
      <c r="U1619" s="11">
        <v>1</v>
      </c>
      <c r="V1619" s="12"/>
      <c r="W1619" s="82"/>
      <c r="X1619" s="60"/>
      <c r="Y1619" s="12"/>
      <c r="Z1619" s="12"/>
      <c r="AA1619" s="12"/>
      <c r="AB1619" s="82"/>
      <c r="AC1619" s="60"/>
    </row>
    <row r="1620" spans="3:29" ht="12.75" hidden="1" outlineLevel="2">
      <c r="C1620" s="64"/>
      <c r="D1620" s="64"/>
      <c r="E1620" s="86"/>
      <c r="F1620" s="87"/>
      <c r="G1620" s="87"/>
      <c r="H1620" s="87"/>
      <c r="I1620" s="87"/>
      <c r="J1620" s="87"/>
      <c r="K1620" s="86"/>
      <c r="L1620" s="91" t="s">
        <v>430</v>
      </c>
      <c r="M1620" s="91" t="s">
        <v>431</v>
      </c>
      <c r="N1620" s="85"/>
      <c r="O1620" s="85"/>
      <c r="P1620" s="85"/>
      <c r="Q1620" s="85"/>
      <c r="R1620" s="85"/>
      <c r="S1620" s="85"/>
      <c r="T1620" s="85"/>
      <c r="U1620" s="9">
        <v>1</v>
      </c>
      <c r="V1620" s="9">
        <v>1</v>
      </c>
      <c r="W1620" s="79">
        <v>1</v>
      </c>
      <c r="X1620" s="60"/>
      <c r="Y1620" s="9">
        <v>3</v>
      </c>
      <c r="Z1620" s="9">
        <v>4</v>
      </c>
      <c r="AA1620" s="9">
        <v>2</v>
      </c>
      <c r="AB1620" s="80"/>
      <c r="AC1620" s="60"/>
    </row>
    <row r="1621" spans="3:29" ht="12.75" hidden="1" outlineLevel="2" collapsed="1">
      <c r="C1621" s="64"/>
      <c r="D1621" s="64"/>
      <c r="E1621" s="86"/>
      <c r="F1621" s="87"/>
      <c r="G1621" s="87"/>
      <c r="H1621" s="87"/>
      <c r="I1621" s="87"/>
      <c r="J1621" s="87"/>
      <c r="K1621" s="86"/>
      <c r="L1621" s="86"/>
      <c r="M1621" s="91" t="s">
        <v>50</v>
      </c>
      <c r="N1621" s="85"/>
      <c r="O1621" s="85"/>
      <c r="P1621" s="85"/>
      <c r="Q1621" s="85"/>
      <c r="R1621" s="85"/>
      <c r="S1621" s="85"/>
      <c r="T1621" s="85"/>
      <c r="U1621" s="11">
        <v>1</v>
      </c>
      <c r="V1621" s="11">
        <v>1</v>
      </c>
      <c r="W1621" s="81">
        <v>1</v>
      </c>
      <c r="X1621" s="60"/>
      <c r="Y1621" s="11">
        <v>3</v>
      </c>
      <c r="Z1621" s="11">
        <v>4</v>
      </c>
      <c r="AA1621" s="11">
        <v>2</v>
      </c>
      <c r="AB1621" s="82"/>
      <c r="AC1621" s="60"/>
    </row>
    <row r="1622" spans="3:29" ht="12.75" hidden="1" outlineLevel="2">
      <c r="C1622" s="64"/>
      <c r="D1622" s="64"/>
      <c r="E1622" s="86"/>
      <c r="F1622" s="87"/>
      <c r="G1622" s="87"/>
      <c r="H1622" s="87"/>
      <c r="I1622" s="87"/>
      <c r="J1622" s="87"/>
      <c r="K1622" s="86"/>
      <c r="L1622" s="91" t="s">
        <v>439</v>
      </c>
      <c r="M1622" s="91" t="s">
        <v>102</v>
      </c>
      <c r="N1622" s="85"/>
      <c r="O1622" s="85"/>
      <c r="P1622" s="85"/>
      <c r="Q1622" s="85"/>
      <c r="R1622" s="85"/>
      <c r="S1622" s="85"/>
      <c r="T1622" s="85"/>
      <c r="U1622" s="9">
        <v>2</v>
      </c>
      <c r="V1622" s="9">
        <v>2</v>
      </c>
      <c r="W1622" s="80"/>
      <c r="X1622" s="60"/>
      <c r="Y1622" s="10"/>
      <c r="Z1622" s="10"/>
      <c r="AA1622" s="10"/>
      <c r="AB1622" s="80"/>
      <c r="AC1622" s="60"/>
    </row>
    <row r="1623" spans="3:29" ht="12.75" hidden="1" outlineLevel="2" collapsed="1">
      <c r="C1623" s="64"/>
      <c r="D1623" s="64"/>
      <c r="E1623" s="86"/>
      <c r="F1623" s="87"/>
      <c r="G1623" s="87"/>
      <c r="H1623" s="87"/>
      <c r="I1623" s="87"/>
      <c r="J1623" s="87"/>
      <c r="K1623" s="86"/>
      <c r="L1623" s="86"/>
      <c r="M1623" s="91" t="s">
        <v>37</v>
      </c>
      <c r="N1623" s="85"/>
      <c r="O1623" s="85"/>
      <c r="P1623" s="85"/>
      <c r="Q1623" s="85"/>
      <c r="R1623" s="85"/>
      <c r="S1623" s="85"/>
      <c r="T1623" s="85"/>
      <c r="U1623" s="11">
        <v>2</v>
      </c>
      <c r="V1623" s="11">
        <v>2</v>
      </c>
      <c r="W1623" s="82"/>
      <c r="X1623" s="60"/>
      <c r="Y1623" s="12"/>
      <c r="Z1623" s="12"/>
      <c r="AA1623" s="12"/>
      <c r="AB1623" s="82"/>
      <c r="AC1623" s="60"/>
    </row>
    <row r="1624" spans="3:29" ht="12.75" hidden="1" outlineLevel="2">
      <c r="C1624" s="64"/>
      <c r="D1624" s="64"/>
      <c r="E1624" s="86"/>
      <c r="F1624" s="87"/>
      <c r="G1624" s="87"/>
      <c r="H1624" s="87"/>
      <c r="I1624" s="87"/>
      <c r="J1624" s="87"/>
      <c r="K1624" s="86"/>
      <c r="L1624" s="91" t="s">
        <v>492</v>
      </c>
      <c r="M1624" s="91" t="s">
        <v>493</v>
      </c>
      <c r="N1624" s="85"/>
      <c r="O1624" s="85"/>
      <c r="P1624" s="85"/>
      <c r="Q1624" s="85"/>
      <c r="R1624" s="85"/>
      <c r="S1624" s="85"/>
      <c r="T1624" s="85"/>
      <c r="U1624" s="9">
        <v>1</v>
      </c>
      <c r="V1624" s="9">
        <v>1</v>
      </c>
      <c r="W1624" s="79">
        <v>1</v>
      </c>
      <c r="X1624" s="60"/>
      <c r="Y1624" s="9">
        <v>2</v>
      </c>
      <c r="Z1624" s="9">
        <v>4</v>
      </c>
      <c r="AA1624" s="9">
        <v>3</v>
      </c>
      <c r="AB1624" s="79">
        <v>2</v>
      </c>
      <c r="AC1624" s="60"/>
    </row>
    <row r="1625" spans="3:29" ht="12.75" hidden="1" outlineLevel="2" collapsed="1">
      <c r="C1625" s="64"/>
      <c r="D1625" s="64"/>
      <c r="E1625" s="86"/>
      <c r="F1625" s="87"/>
      <c r="G1625" s="87"/>
      <c r="H1625" s="87"/>
      <c r="I1625" s="87"/>
      <c r="J1625" s="87"/>
      <c r="K1625" s="86"/>
      <c r="L1625" s="86"/>
      <c r="M1625" s="91" t="s">
        <v>53</v>
      </c>
      <c r="N1625" s="85"/>
      <c r="O1625" s="85"/>
      <c r="P1625" s="85"/>
      <c r="Q1625" s="85"/>
      <c r="R1625" s="85"/>
      <c r="S1625" s="85"/>
      <c r="T1625" s="85"/>
      <c r="U1625" s="11">
        <v>1</v>
      </c>
      <c r="V1625" s="11">
        <v>1</v>
      </c>
      <c r="W1625" s="81">
        <v>1</v>
      </c>
      <c r="X1625" s="60"/>
      <c r="Y1625" s="11">
        <v>2</v>
      </c>
      <c r="Z1625" s="11">
        <v>4</v>
      </c>
      <c r="AA1625" s="11">
        <v>3</v>
      </c>
      <c r="AB1625" s="81">
        <v>2</v>
      </c>
      <c r="AC1625" s="60"/>
    </row>
    <row r="1626" spans="3:29" ht="12.75" hidden="1" outlineLevel="2">
      <c r="C1626" s="64"/>
      <c r="D1626" s="64"/>
      <c r="E1626" s="86"/>
      <c r="F1626" s="87"/>
      <c r="G1626" s="87"/>
      <c r="H1626" s="87"/>
      <c r="I1626" s="87"/>
      <c r="J1626" s="87"/>
      <c r="K1626" s="86"/>
      <c r="L1626" s="91" t="s">
        <v>449</v>
      </c>
      <c r="M1626" s="91" t="s">
        <v>450</v>
      </c>
      <c r="N1626" s="85"/>
      <c r="O1626" s="85"/>
      <c r="P1626" s="85"/>
      <c r="Q1626" s="85"/>
      <c r="R1626" s="85"/>
      <c r="S1626" s="85"/>
      <c r="T1626" s="85"/>
      <c r="U1626" s="9">
        <v>1</v>
      </c>
      <c r="V1626" s="10"/>
      <c r="W1626" s="80"/>
      <c r="X1626" s="60"/>
      <c r="Y1626" s="10"/>
      <c r="Z1626" s="10"/>
      <c r="AA1626" s="10"/>
      <c r="AB1626" s="80"/>
      <c r="AC1626" s="60"/>
    </row>
    <row r="1627" spans="3:29" ht="12.75" hidden="1" outlineLevel="2" collapsed="1">
      <c r="C1627" s="64"/>
      <c r="D1627" s="64"/>
      <c r="E1627" s="86"/>
      <c r="F1627" s="87"/>
      <c r="G1627" s="87"/>
      <c r="H1627" s="87"/>
      <c r="I1627" s="87"/>
      <c r="J1627" s="87"/>
      <c r="K1627" s="86"/>
      <c r="L1627" s="86"/>
      <c r="M1627" s="91" t="s">
        <v>53</v>
      </c>
      <c r="N1627" s="85"/>
      <c r="O1627" s="85"/>
      <c r="P1627" s="85"/>
      <c r="Q1627" s="85"/>
      <c r="R1627" s="85"/>
      <c r="S1627" s="85"/>
      <c r="T1627" s="85"/>
      <c r="U1627" s="11">
        <v>1</v>
      </c>
      <c r="V1627" s="12"/>
      <c r="W1627" s="82"/>
      <c r="X1627" s="60"/>
      <c r="Y1627" s="12"/>
      <c r="Z1627" s="12"/>
      <c r="AA1627" s="12"/>
      <c r="AB1627" s="82"/>
      <c r="AC1627" s="60"/>
    </row>
    <row r="1628" spans="3:29" ht="12.75" hidden="1" outlineLevel="2">
      <c r="C1628" s="64"/>
      <c r="D1628" s="64"/>
      <c r="E1628" s="86"/>
      <c r="F1628" s="87"/>
      <c r="G1628" s="87"/>
      <c r="H1628" s="87"/>
      <c r="I1628" s="87"/>
      <c r="J1628" s="87"/>
      <c r="K1628" s="86"/>
      <c r="L1628" s="91" t="s">
        <v>459</v>
      </c>
      <c r="M1628" s="91" t="s">
        <v>164</v>
      </c>
      <c r="N1628" s="85"/>
      <c r="O1628" s="85"/>
      <c r="P1628" s="85"/>
      <c r="Q1628" s="85"/>
      <c r="R1628" s="85"/>
      <c r="S1628" s="85"/>
      <c r="T1628" s="85"/>
      <c r="U1628" s="9">
        <v>1</v>
      </c>
      <c r="V1628" s="9">
        <v>2</v>
      </c>
      <c r="W1628" s="79">
        <v>1</v>
      </c>
      <c r="X1628" s="60"/>
      <c r="Y1628" s="9">
        <v>1</v>
      </c>
      <c r="Z1628" s="10"/>
      <c r="AA1628" s="9">
        <v>1</v>
      </c>
      <c r="AB1628" s="80"/>
      <c r="AC1628" s="60"/>
    </row>
    <row r="1629" spans="3:29" ht="12.75" hidden="1" outlineLevel="2" collapsed="1">
      <c r="C1629" s="64"/>
      <c r="D1629" s="64"/>
      <c r="E1629" s="86"/>
      <c r="F1629" s="87"/>
      <c r="G1629" s="87"/>
      <c r="H1629" s="87"/>
      <c r="I1629" s="87"/>
      <c r="J1629" s="87"/>
      <c r="K1629" s="86"/>
      <c r="L1629" s="86"/>
      <c r="M1629" s="91" t="s">
        <v>74</v>
      </c>
      <c r="N1629" s="85"/>
      <c r="O1629" s="85"/>
      <c r="P1629" s="85"/>
      <c r="Q1629" s="85"/>
      <c r="R1629" s="85"/>
      <c r="S1629" s="85"/>
      <c r="T1629" s="85"/>
      <c r="U1629" s="11">
        <v>1</v>
      </c>
      <c r="V1629" s="11">
        <v>2</v>
      </c>
      <c r="W1629" s="81">
        <v>1</v>
      </c>
      <c r="X1629" s="60"/>
      <c r="Y1629" s="11">
        <v>1</v>
      </c>
      <c r="Z1629" s="12"/>
      <c r="AA1629" s="11">
        <v>1</v>
      </c>
      <c r="AB1629" s="82"/>
      <c r="AC1629" s="60"/>
    </row>
    <row r="1630" spans="3:29" ht="12.75" hidden="1" outlineLevel="2">
      <c r="C1630" s="64"/>
      <c r="D1630" s="64"/>
      <c r="E1630" s="86"/>
      <c r="F1630" s="87"/>
      <c r="G1630" s="87"/>
      <c r="H1630" s="87"/>
      <c r="I1630" s="87"/>
      <c r="J1630" s="87"/>
      <c r="K1630" s="86"/>
      <c r="L1630" s="91" t="s">
        <v>461</v>
      </c>
      <c r="M1630" s="91" t="s">
        <v>462</v>
      </c>
      <c r="N1630" s="85"/>
      <c r="O1630" s="85"/>
      <c r="P1630" s="85"/>
      <c r="Q1630" s="85"/>
      <c r="R1630" s="85"/>
      <c r="S1630" s="85"/>
      <c r="T1630" s="85"/>
      <c r="U1630" s="9">
        <v>1</v>
      </c>
      <c r="V1630" s="9">
        <v>1</v>
      </c>
      <c r="W1630" s="79">
        <v>1</v>
      </c>
      <c r="X1630" s="60"/>
      <c r="Y1630" s="10"/>
      <c r="Z1630" s="10"/>
      <c r="AA1630" s="10"/>
      <c r="AB1630" s="80"/>
      <c r="AC1630" s="60"/>
    </row>
    <row r="1631" spans="3:29" ht="12.75" hidden="1" outlineLevel="2" collapsed="1">
      <c r="C1631" s="64"/>
      <c r="D1631" s="64"/>
      <c r="E1631" s="86"/>
      <c r="F1631" s="87"/>
      <c r="G1631" s="87"/>
      <c r="H1631" s="87"/>
      <c r="I1631" s="87"/>
      <c r="J1631" s="87"/>
      <c r="K1631" s="86"/>
      <c r="L1631" s="86"/>
      <c r="M1631" s="91" t="s">
        <v>32</v>
      </c>
      <c r="N1631" s="85"/>
      <c r="O1631" s="85"/>
      <c r="P1631" s="85"/>
      <c r="Q1631" s="85"/>
      <c r="R1631" s="85"/>
      <c r="S1631" s="85"/>
      <c r="T1631" s="85"/>
      <c r="U1631" s="11">
        <v>1</v>
      </c>
      <c r="V1631" s="11">
        <v>1</v>
      </c>
      <c r="W1631" s="81">
        <v>1</v>
      </c>
      <c r="X1631" s="60"/>
      <c r="Y1631" s="12"/>
      <c r="Z1631" s="12"/>
      <c r="AA1631" s="12"/>
      <c r="AB1631" s="82"/>
      <c r="AC1631" s="60"/>
    </row>
    <row r="1632" spans="3:29" ht="12.75" hidden="1" outlineLevel="2">
      <c r="C1632" s="64"/>
      <c r="D1632" s="64"/>
      <c r="E1632" s="86"/>
      <c r="F1632" s="87"/>
      <c r="G1632" s="87"/>
      <c r="H1632" s="87"/>
      <c r="I1632" s="87"/>
      <c r="J1632" s="87"/>
      <c r="K1632" s="86"/>
      <c r="L1632" s="91" t="s">
        <v>448</v>
      </c>
      <c r="M1632" s="91" t="s">
        <v>218</v>
      </c>
      <c r="N1632" s="85"/>
      <c r="O1632" s="85"/>
      <c r="P1632" s="85"/>
      <c r="Q1632" s="85"/>
      <c r="R1632" s="85"/>
      <c r="S1632" s="85"/>
      <c r="T1632" s="85"/>
      <c r="U1632" s="9">
        <v>1</v>
      </c>
      <c r="V1632" s="9">
        <v>1</v>
      </c>
      <c r="W1632" s="80"/>
      <c r="X1632" s="60"/>
      <c r="Y1632" s="9">
        <v>2</v>
      </c>
      <c r="Z1632" s="9">
        <v>3</v>
      </c>
      <c r="AA1632" s="9">
        <v>1</v>
      </c>
      <c r="AB1632" s="80"/>
      <c r="AC1632" s="60"/>
    </row>
    <row r="1633" spans="3:29" ht="12.75" hidden="1" outlineLevel="2" collapsed="1">
      <c r="C1633" s="64"/>
      <c r="D1633" s="64"/>
      <c r="E1633" s="86"/>
      <c r="F1633" s="87"/>
      <c r="G1633" s="87"/>
      <c r="H1633" s="87"/>
      <c r="I1633" s="87"/>
      <c r="J1633" s="87"/>
      <c r="K1633" s="86"/>
      <c r="L1633" s="86"/>
      <c r="M1633" s="91" t="s">
        <v>50</v>
      </c>
      <c r="N1633" s="85"/>
      <c r="O1633" s="85"/>
      <c r="P1633" s="85"/>
      <c r="Q1633" s="85"/>
      <c r="R1633" s="85"/>
      <c r="S1633" s="85"/>
      <c r="T1633" s="85"/>
      <c r="U1633" s="11">
        <v>1</v>
      </c>
      <c r="V1633" s="11">
        <v>1</v>
      </c>
      <c r="W1633" s="82"/>
      <c r="X1633" s="60"/>
      <c r="Y1633" s="12"/>
      <c r="Z1633" s="12"/>
      <c r="AA1633" s="12"/>
      <c r="AB1633" s="82"/>
      <c r="AC1633" s="60"/>
    </row>
    <row r="1634" spans="3:29" ht="12.75" hidden="1" outlineLevel="2" collapsed="1">
      <c r="C1634" s="64"/>
      <c r="D1634" s="64"/>
      <c r="E1634" s="86"/>
      <c r="F1634" s="87"/>
      <c r="G1634" s="87"/>
      <c r="H1634" s="87"/>
      <c r="I1634" s="87"/>
      <c r="J1634" s="87"/>
      <c r="K1634" s="86"/>
      <c r="L1634" s="86"/>
      <c r="M1634" s="91" t="s">
        <v>54</v>
      </c>
      <c r="N1634" s="85"/>
      <c r="O1634" s="85"/>
      <c r="P1634" s="85"/>
      <c r="Q1634" s="85"/>
      <c r="R1634" s="85"/>
      <c r="S1634" s="85"/>
      <c r="T1634" s="85"/>
      <c r="U1634" s="12"/>
      <c r="V1634" s="12"/>
      <c r="W1634" s="82"/>
      <c r="X1634" s="60"/>
      <c r="Y1634" s="11">
        <v>2</v>
      </c>
      <c r="Z1634" s="11">
        <v>3</v>
      </c>
      <c r="AA1634" s="11">
        <v>1</v>
      </c>
      <c r="AB1634" s="82"/>
      <c r="AC1634" s="60"/>
    </row>
    <row r="1635" spans="3:29" ht="12.75" hidden="1" outlineLevel="2">
      <c r="C1635" s="64"/>
      <c r="D1635" s="64"/>
      <c r="E1635" s="86"/>
      <c r="F1635" s="87"/>
      <c r="G1635" s="87"/>
      <c r="H1635" s="87"/>
      <c r="I1635" s="87"/>
      <c r="J1635" s="87"/>
      <c r="K1635" s="86"/>
      <c r="L1635" s="91" t="s">
        <v>559</v>
      </c>
      <c r="M1635" s="91" t="s">
        <v>560</v>
      </c>
      <c r="N1635" s="85"/>
      <c r="O1635" s="85"/>
      <c r="P1635" s="85"/>
      <c r="Q1635" s="85"/>
      <c r="R1635" s="85"/>
      <c r="S1635" s="85"/>
      <c r="T1635" s="85"/>
      <c r="U1635" s="10"/>
      <c r="V1635" s="9">
        <v>1</v>
      </c>
      <c r="W1635" s="79">
        <v>1</v>
      </c>
      <c r="X1635" s="60"/>
      <c r="Y1635" s="10"/>
      <c r="Z1635" s="10"/>
      <c r="AA1635" s="10"/>
      <c r="AB1635" s="80"/>
      <c r="AC1635" s="60"/>
    </row>
    <row r="1636" spans="3:29" ht="12.75" hidden="1" outlineLevel="2" collapsed="1">
      <c r="C1636" s="64"/>
      <c r="D1636" s="64"/>
      <c r="E1636" s="86"/>
      <c r="F1636" s="87"/>
      <c r="G1636" s="87"/>
      <c r="H1636" s="87"/>
      <c r="I1636" s="87"/>
      <c r="J1636" s="87"/>
      <c r="K1636" s="86"/>
      <c r="L1636" s="86"/>
      <c r="M1636" s="91" t="s">
        <v>388</v>
      </c>
      <c r="N1636" s="85"/>
      <c r="O1636" s="85"/>
      <c r="P1636" s="85"/>
      <c r="Q1636" s="85"/>
      <c r="R1636" s="85"/>
      <c r="S1636" s="85"/>
      <c r="T1636" s="85"/>
      <c r="U1636" s="12"/>
      <c r="V1636" s="11">
        <v>1</v>
      </c>
      <c r="W1636" s="81">
        <v>1</v>
      </c>
      <c r="X1636" s="60"/>
      <c r="Y1636" s="12"/>
      <c r="Z1636" s="12"/>
      <c r="AA1636" s="12"/>
      <c r="AB1636" s="82"/>
      <c r="AC1636" s="60"/>
    </row>
    <row r="1637" spans="3:29" ht="12.75" hidden="1" outlineLevel="2">
      <c r="C1637" s="64"/>
      <c r="D1637" s="64"/>
      <c r="E1637" s="86"/>
      <c r="F1637" s="87"/>
      <c r="G1637" s="87"/>
      <c r="H1637" s="87"/>
      <c r="I1637" s="87"/>
      <c r="J1637" s="87"/>
      <c r="K1637" s="86"/>
      <c r="L1637" s="91" t="s">
        <v>445</v>
      </c>
      <c r="M1637" s="91" t="s">
        <v>446</v>
      </c>
      <c r="N1637" s="85"/>
      <c r="O1637" s="85"/>
      <c r="P1637" s="85"/>
      <c r="Q1637" s="85"/>
      <c r="R1637" s="85"/>
      <c r="S1637" s="85"/>
      <c r="T1637" s="85"/>
      <c r="U1637" s="10"/>
      <c r="V1637" s="9">
        <v>1</v>
      </c>
      <c r="W1637" s="79">
        <v>1</v>
      </c>
      <c r="X1637" s="60"/>
      <c r="Y1637" s="9">
        <v>3</v>
      </c>
      <c r="Z1637" s="9">
        <v>1</v>
      </c>
      <c r="AA1637" s="10"/>
      <c r="AB1637" s="80"/>
      <c r="AC1637" s="60"/>
    </row>
    <row r="1638" spans="3:29" ht="12.75" hidden="1" outlineLevel="2" collapsed="1">
      <c r="C1638" s="64"/>
      <c r="D1638" s="64"/>
      <c r="E1638" s="86"/>
      <c r="F1638" s="87"/>
      <c r="G1638" s="87"/>
      <c r="H1638" s="87"/>
      <c r="I1638" s="87"/>
      <c r="J1638" s="87"/>
      <c r="K1638" s="86"/>
      <c r="L1638" s="86"/>
      <c r="M1638" s="91" t="s">
        <v>54</v>
      </c>
      <c r="N1638" s="85"/>
      <c r="O1638" s="85"/>
      <c r="P1638" s="85"/>
      <c r="Q1638" s="85"/>
      <c r="R1638" s="85"/>
      <c r="S1638" s="85"/>
      <c r="T1638" s="85"/>
      <c r="U1638" s="12"/>
      <c r="V1638" s="11">
        <v>1</v>
      </c>
      <c r="W1638" s="81">
        <v>1</v>
      </c>
      <c r="X1638" s="60"/>
      <c r="Y1638" s="11">
        <v>3</v>
      </c>
      <c r="Z1638" s="11">
        <v>1</v>
      </c>
      <c r="AA1638" s="12"/>
      <c r="AB1638" s="82"/>
      <c r="AC1638" s="60"/>
    </row>
    <row r="1639" spans="3:29" ht="12.75" hidden="1" outlineLevel="2">
      <c r="C1639" s="64"/>
      <c r="D1639" s="64"/>
      <c r="E1639" s="86"/>
      <c r="F1639" s="87"/>
      <c r="G1639" s="87"/>
      <c r="H1639" s="87"/>
      <c r="I1639" s="87"/>
      <c r="J1639" s="87"/>
      <c r="K1639" s="86"/>
      <c r="L1639" s="91" t="s">
        <v>405</v>
      </c>
      <c r="M1639" s="91" t="s">
        <v>406</v>
      </c>
      <c r="N1639" s="85"/>
      <c r="O1639" s="85"/>
      <c r="P1639" s="85"/>
      <c r="Q1639" s="85"/>
      <c r="R1639" s="85"/>
      <c r="S1639" s="85"/>
      <c r="T1639" s="85"/>
      <c r="U1639" s="10"/>
      <c r="V1639" s="10"/>
      <c r="W1639" s="79">
        <v>2</v>
      </c>
      <c r="X1639" s="60"/>
      <c r="Y1639" s="9">
        <v>2</v>
      </c>
      <c r="Z1639" s="9">
        <v>2</v>
      </c>
      <c r="AA1639" s="10"/>
      <c r="AB1639" s="79">
        <v>2</v>
      </c>
      <c r="AC1639" s="60"/>
    </row>
    <row r="1640" spans="3:29" ht="12.75" hidden="1" outlineLevel="2" collapsed="1">
      <c r="C1640" s="64"/>
      <c r="D1640" s="64"/>
      <c r="E1640" s="86"/>
      <c r="F1640" s="87"/>
      <c r="G1640" s="87"/>
      <c r="H1640" s="87"/>
      <c r="I1640" s="87"/>
      <c r="J1640" s="87"/>
      <c r="K1640" s="86"/>
      <c r="L1640" s="86"/>
      <c r="M1640" s="91" t="s">
        <v>50</v>
      </c>
      <c r="N1640" s="85"/>
      <c r="O1640" s="85"/>
      <c r="P1640" s="85"/>
      <c r="Q1640" s="85"/>
      <c r="R1640" s="85"/>
      <c r="S1640" s="85"/>
      <c r="T1640" s="85"/>
      <c r="U1640" s="12"/>
      <c r="V1640" s="12"/>
      <c r="W1640" s="81">
        <v>2</v>
      </c>
      <c r="X1640" s="60"/>
      <c r="Y1640" s="11">
        <v>2</v>
      </c>
      <c r="Z1640" s="11">
        <v>2</v>
      </c>
      <c r="AA1640" s="12"/>
      <c r="AB1640" s="81">
        <v>2</v>
      </c>
      <c r="AC1640" s="60"/>
    </row>
    <row r="1641" spans="3:29" ht="12.75" hidden="1" outlineLevel="2">
      <c r="C1641" s="64"/>
      <c r="D1641" s="64"/>
      <c r="E1641" s="86"/>
      <c r="F1641" s="87"/>
      <c r="G1641" s="87"/>
      <c r="H1641" s="87"/>
      <c r="I1641" s="87"/>
      <c r="J1641" s="87"/>
      <c r="K1641" s="86"/>
      <c r="L1641" s="91" t="s">
        <v>435</v>
      </c>
      <c r="M1641" s="91" t="s">
        <v>436</v>
      </c>
      <c r="N1641" s="85"/>
      <c r="O1641" s="85"/>
      <c r="P1641" s="85"/>
      <c r="Q1641" s="85"/>
      <c r="R1641" s="85"/>
      <c r="S1641" s="85"/>
      <c r="T1641" s="85"/>
      <c r="U1641" s="10"/>
      <c r="V1641" s="10"/>
      <c r="W1641" s="79">
        <v>1</v>
      </c>
      <c r="X1641" s="60"/>
      <c r="Y1641" s="9">
        <v>1</v>
      </c>
      <c r="Z1641" s="10"/>
      <c r="AA1641" s="10"/>
      <c r="AB1641" s="80"/>
      <c r="AC1641" s="60"/>
    </row>
    <row r="1642" spans="3:29" ht="12.75" hidden="1" outlineLevel="2" collapsed="1">
      <c r="C1642" s="64"/>
      <c r="D1642" s="64"/>
      <c r="E1642" s="86"/>
      <c r="F1642" s="87"/>
      <c r="G1642" s="87"/>
      <c r="H1642" s="87"/>
      <c r="I1642" s="87"/>
      <c r="J1642" s="87"/>
      <c r="K1642" s="86"/>
      <c r="L1642" s="86"/>
      <c r="M1642" s="91" t="s">
        <v>53</v>
      </c>
      <c r="N1642" s="85"/>
      <c r="O1642" s="85"/>
      <c r="P1642" s="85"/>
      <c r="Q1642" s="85"/>
      <c r="R1642" s="85"/>
      <c r="S1642" s="85"/>
      <c r="T1642" s="85"/>
      <c r="U1642" s="12"/>
      <c r="V1642" s="12"/>
      <c r="W1642" s="81">
        <v>1</v>
      </c>
      <c r="X1642" s="60"/>
      <c r="Y1642" s="11">
        <v>1</v>
      </c>
      <c r="Z1642" s="12"/>
      <c r="AA1642" s="12"/>
      <c r="AB1642" s="82"/>
      <c r="AC1642" s="60"/>
    </row>
    <row r="1643" spans="3:29" ht="12.75" hidden="1" outlineLevel="2">
      <c r="C1643" s="64"/>
      <c r="D1643" s="64"/>
      <c r="E1643" s="86"/>
      <c r="F1643" s="87"/>
      <c r="G1643" s="87"/>
      <c r="H1643" s="87"/>
      <c r="I1643" s="87"/>
      <c r="J1643" s="87"/>
      <c r="K1643" s="86"/>
      <c r="L1643" s="91" t="s">
        <v>443</v>
      </c>
      <c r="M1643" s="91" t="s">
        <v>444</v>
      </c>
      <c r="N1643" s="85"/>
      <c r="O1643" s="85"/>
      <c r="P1643" s="85"/>
      <c r="Q1643" s="85"/>
      <c r="R1643" s="85"/>
      <c r="S1643" s="85"/>
      <c r="T1643" s="85"/>
      <c r="U1643" s="10"/>
      <c r="V1643" s="10"/>
      <c r="W1643" s="79">
        <v>2</v>
      </c>
      <c r="X1643" s="60"/>
      <c r="Y1643" s="9">
        <v>1</v>
      </c>
      <c r="Z1643" s="10"/>
      <c r="AA1643" s="10"/>
      <c r="AB1643" s="79">
        <v>1</v>
      </c>
      <c r="AC1643" s="60"/>
    </row>
    <row r="1644" spans="3:29" ht="12.75" hidden="1" outlineLevel="2" collapsed="1">
      <c r="C1644" s="64"/>
      <c r="D1644" s="64"/>
      <c r="E1644" s="86"/>
      <c r="F1644" s="87"/>
      <c r="G1644" s="87"/>
      <c r="H1644" s="87"/>
      <c r="I1644" s="87"/>
      <c r="J1644" s="87"/>
      <c r="K1644" s="86"/>
      <c r="L1644" s="86"/>
      <c r="M1644" s="91" t="s">
        <v>388</v>
      </c>
      <c r="N1644" s="85"/>
      <c r="O1644" s="85"/>
      <c r="P1644" s="85"/>
      <c r="Q1644" s="85"/>
      <c r="R1644" s="85"/>
      <c r="S1644" s="85"/>
      <c r="T1644" s="85"/>
      <c r="U1644" s="12"/>
      <c r="V1644" s="12"/>
      <c r="W1644" s="81">
        <v>2</v>
      </c>
      <c r="X1644" s="60"/>
      <c r="Y1644" s="11">
        <v>1</v>
      </c>
      <c r="Z1644" s="12"/>
      <c r="AA1644" s="12"/>
      <c r="AB1644" s="81">
        <v>1</v>
      </c>
      <c r="AC1644" s="60"/>
    </row>
    <row r="1645" spans="3:29" ht="12.75" hidden="1" outlineLevel="2">
      <c r="C1645" s="64"/>
      <c r="D1645" s="64"/>
      <c r="E1645" s="86"/>
      <c r="F1645" s="87"/>
      <c r="G1645" s="87"/>
      <c r="H1645" s="87"/>
      <c r="I1645" s="87"/>
      <c r="J1645" s="87"/>
      <c r="K1645" s="86"/>
      <c r="L1645" s="91" t="s">
        <v>561</v>
      </c>
      <c r="M1645" s="91" t="s">
        <v>512</v>
      </c>
      <c r="N1645" s="85"/>
      <c r="O1645" s="85"/>
      <c r="P1645" s="85"/>
      <c r="Q1645" s="85"/>
      <c r="R1645" s="85"/>
      <c r="S1645" s="85"/>
      <c r="T1645" s="85"/>
      <c r="U1645" s="10"/>
      <c r="V1645" s="10"/>
      <c r="W1645" s="79">
        <v>1</v>
      </c>
      <c r="X1645" s="60"/>
      <c r="Y1645" s="9">
        <v>1</v>
      </c>
      <c r="Z1645" s="10"/>
      <c r="AA1645" s="10"/>
      <c r="AB1645" s="80"/>
      <c r="AC1645" s="60"/>
    </row>
    <row r="1646" spans="3:29" ht="12.75" hidden="1" outlineLevel="2" collapsed="1">
      <c r="C1646" s="64"/>
      <c r="D1646" s="64"/>
      <c r="E1646" s="86"/>
      <c r="F1646" s="87"/>
      <c r="G1646" s="87"/>
      <c r="H1646" s="87"/>
      <c r="I1646" s="87"/>
      <c r="J1646" s="87"/>
      <c r="K1646" s="86"/>
      <c r="L1646" s="86"/>
      <c r="M1646" s="91" t="s">
        <v>388</v>
      </c>
      <c r="N1646" s="85"/>
      <c r="O1646" s="85"/>
      <c r="P1646" s="85"/>
      <c r="Q1646" s="85"/>
      <c r="R1646" s="85"/>
      <c r="S1646" s="85"/>
      <c r="T1646" s="85"/>
      <c r="U1646" s="12"/>
      <c r="V1646" s="12"/>
      <c r="W1646" s="81">
        <v>1</v>
      </c>
      <c r="X1646" s="60"/>
      <c r="Y1646" s="11">
        <v>1</v>
      </c>
      <c r="Z1646" s="12"/>
      <c r="AA1646" s="12"/>
      <c r="AB1646" s="82"/>
      <c r="AC1646" s="60"/>
    </row>
    <row r="1647" spans="3:29" ht="12.75" hidden="1" outlineLevel="2">
      <c r="C1647" s="64"/>
      <c r="D1647" s="64"/>
      <c r="E1647" s="86"/>
      <c r="F1647" s="87"/>
      <c r="G1647" s="87"/>
      <c r="H1647" s="87"/>
      <c r="I1647" s="87"/>
      <c r="J1647" s="87"/>
      <c r="K1647" s="86"/>
      <c r="L1647" s="91" t="s">
        <v>470</v>
      </c>
      <c r="M1647" s="91" t="s">
        <v>170</v>
      </c>
      <c r="N1647" s="85"/>
      <c r="O1647" s="85"/>
      <c r="P1647" s="85"/>
      <c r="Q1647" s="85"/>
      <c r="R1647" s="85"/>
      <c r="S1647" s="85"/>
      <c r="T1647" s="85"/>
      <c r="U1647" s="10"/>
      <c r="V1647" s="10"/>
      <c r="W1647" s="79">
        <v>1</v>
      </c>
      <c r="X1647" s="60"/>
      <c r="Y1647" s="9">
        <v>1</v>
      </c>
      <c r="Z1647" s="10"/>
      <c r="AA1647" s="10"/>
      <c r="AB1647" s="80"/>
      <c r="AC1647" s="60"/>
    </row>
    <row r="1648" spans="3:29" ht="12.75" hidden="1" outlineLevel="2" collapsed="1">
      <c r="C1648" s="64"/>
      <c r="D1648" s="64"/>
      <c r="E1648" s="86"/>
      <c r="F1648" s="87"/>
      <c r="G1648" s="87"/>
      <c r="H1648" s="87"/>
      <c r="I1648" s="87"/>
      <c r="J1648" s="87"/>
      <c r="K1648" s="86"/>
      <c r="L1648" s="86"/>
      <c r="M1648" s="91" t="s">
        <v>54</v>
      </c>
      <c r="N1648" s="85"/>
      <c r="O1648" s="85"/>
      <c r="P1648" s="85"/>
      <c r="Q1648" s="85"/>
      <c r="R1648" s="85"/>
      <c r="S1648" s="85"/>
      <c r="T1648" s="85"/>
      <c r="U1648" s="12"/>
      <c r="V1648" s="12"/>
      <c r="W1648" s="81">
        <v>1</v>
      </c>
      <c r="X1648" s="60"/>
      <c r="Y1648" s="11">
        <v>1</v>
      </c>
      <c r="Z1648" s="12"/>
      <c r="AA1648" s="12"/>
      <c r="AB1648" s="82"/>
      <c r="AC1648" s="60"/>
    </row>
    <row r="1649" spans="3:29" ht="12.75" hidden="1" outlineLevel="2">
      <c r="C1649" s="64"/>
      <c r="D1649" s="64"/>
      <c r="E1649" s="86"/>
      <c r="F1649" s="87"/>
      <c r="G1649" s="87"/>
      <c r="H1649" s="87"/>
      <c r="I1649" s="87"/>
      <c r="J1649" s="87"/>
      <c r="K1649" s="86"/>
      <c r="L1649" s="91" t="s">
        <v>393</v>
      </c>
      <c r="M1649" s="91" t="s">
        <v>394</v>
      </c>
      <c r="N1649" s="85"/>
      <c r="O1649" s="85"/>
      <c r="P1649" s="85"/>
      <c r="Q1649" s="85"/>
      <c r="R1649" s="85"/>
      <c r="S1649" s="85"/>
      <c r="T1649" s="85"/>
      <c r="U1649" s="10"/>
      <c r="V1649" s="10"/>
      <c r="W1649" s="80"/>
      <c r="X1649" s="60"/>
      <c r="Y1649" s="9">
        <v>1</v>
      </c>
      <c r="Z1649" s="9">
        <v>1</v>
      </c>
      <c r="AA1649" s="10"/>
      <c r="AB1649" s="80"/>
      <c r="AC1649" s="60"/>
    </row>
    <row r="1650" spans="3:29" ht="12.75" hidden="1" outlineLevel="2" collapsed="1">
      <c r="C1650" s="64"/>
      <c r="D1650" s="64"/>
      <c r="E1650" s="86"/>
      <c r="F1650" s="87"/>
      <c r="G1650" s="87"/>
      <c r="H1650" s="87"/>
      <c r="I1650" s="87"/>
      <c r="J1650" s="87"/>
      <c r="K1650" s="86"/>
      <c r="L1650" s="86"/>
      <c r="M1650" s="91" t="s">
        <v>388</v>
      </c>
      <c r="N1650" s="85"/>
      <c r="O1650" s="85"/>
      <c r="P1650" s="85"/>
      <c r="Q1650" s="85"/>
      <c r="R1650" s="85"/>
      <c r="S1650" s="85"/>
      <c r="T1650" s="85"/>
      <c r="U1650" s="12"/>
      <c r="V1650" s="12"/>
      <c r="W1650" s="82"/>
      <c r="X1650" s="60"/>
      <c r="Y1650" s="11">
        <v>1</v>
      </c>
      <c r="Z1650" s="11">
        <v>1</v>
      </c>
      <c r="AA1650" s="12"/>
      <c r="AB1650" s="82"/>
      <c r="AC1650" s="60"/>
    </row>
    <row r="1651" spans="3:29" ht="12.75" hidden="1" outlineLevel="2">
      <c r="C1651" s="64"/>
      <c r="D1651" s="64"/>
      <c r="E1651" s="86"/>
      <c r="F1651" s="87"/>
      <c r="G1651" s="87"/>
      <c r="H1651" s="87"/>
      <c r="I1651" s="87"/>
      <c r="J1651" s="87"/>
      <c r="K1651" s="86"/>
      <c r="L1651" s="91" t="s">
        <v>416</v>
      </c>
      <c r="M1651" s="91" t="s">
        <v>417</v>
      </c>
      <c r="N1651" s="85"/>
      <c r="O1651" s="85"/>
      <c r="P1651" s="85"/>
      <c r="Q1651" s="85"/>
      <c r="R1651" s="85"/>
      <c r="S1651" s="85"/>
      <c r="T1651" s="85"/>
      <c r="U1651" s="10"/>
      <c r="V1651" s="10"/>
      <c r="W1651" s="80"/>
      <c r="X1651" s="60"/>
      <c r="Y1651" s="9">
        <v>1</v>
      </c>
      <c r="Z1651" s="9">
        <v>1</v>
      </c>
      <c r="AA1651" s="10"/>
      <c r="AB1651" s="80"/>
      <c r="AC1651" s="60"/>
    </row>
    <row r="1652" spans="3:29" ht="12.75" hidden="1" outlineLevel="2" collapsed="1">
      <c r="C1652" s="64"/>
      <c r="D1652" s="64"/>
      <c r="E1652" s="86"/>
      <c r="F1652" s="87"/>
      <c r="G1652" s="87"/>
      <c r="H1652" s="87"/>
      <c r="I1652" s="87"/>
      <c r="J1652" s="87"/>
      <c r="K1652" s="86"/>
      <c r="L1652" s="86"/>
      <c r="M1652" s="91" t="s">
        <v>74</v>
      </c>
      <c r="N1652" s="85"/>
      <c r="O1652" s="85"/>
      <c r="P1652" s="85"/>
      <c r="Q1652" s="85"/>
      <c r="R1652" s="85"/>
      <c r="S1652" s="85"/>
      <c r="T1652" s="85"/>
      <c r="U1652" s="12"/>
      <c r="V1652" s="12"/>
      <c r="W1652" s="82"/>
      <c r="X1652" s="60"/>
      <c r="Y1652" s="11">
        <v>1</v>
      </c>
      <c r="Z1652" s="11">
        <v>1</v>
      </c>
      <c r="AA1652" s="12"/>
      <c r="AB1652" s="82"/>
      <c r="AC1652" s="60"/>
    </row>
    <row r="1653" spans="3:29" ht="12.75" hidden="1" outlineLevel="2">
      <c r="C1653" s="64"/>
      <c r="D1653" s="64"/>
      <c r="E1653" s="86"/>
      <c r="F1653" s="87"/>
      <c r="G1653" s="87"/>
      <c r="H1653" s="87"/>
      <c r="I1653" s="87"/>
      <c r="J1653" s="87"/>
      <c r="K1653" s="86"/>
      <c r="L1653" s="91" t="s">
        <v>517</v>
      </c>
      <c r="M1653" s="91" t="s">
        <v>518</v>
      </c>
      <c r="N1653" s="85"/>
      <c r="O1653" s="85"/>
      <c r="P1653" s="85"/>
      <c r="Q1653" s="85"/>
      <c r="R1653" s="85"/>
      <c r="S1653" s="85"/>
      <c r="T1653" s="85"/>
      <c r="U1653" s="10"/>
      <c r="V1653" s="10"/>
      <c r="W1653" s="80"/>
      <c r="X1653" s="60"/>
      <c r="Y1653" s="9">
        <v>1</v>
      </c>
      <c r="Z1653" s="9">
        <v>2</v>
      </c>
      <c r="AA1653" s="9">
        <v>2</v>
      </c>
      <c r="AB1653" s="80"/>
      <c r="AC1653" s="60"/>
    </row>
    <row r="1654" spans="3:29" ht="12.75" hidden="1" outlineLevel="2" collapsed="1">
      <c r="C1654" s="64"/>
      <c r="D1654" s="64"/>
      <c r="E1654" s="86"/>
      <c r="F1654" s="87"/>
      <c r="G1654" s="87"/>
      <c r="H1654" s="87"/>
      <c r="I1654" s="87"/>
      <c r="J1654" s="87"/>
      <c r="K1654" s="86"/>
      <c r="L1654" s="86"/>
      <c r="M1654" s="91" t="s">
        <v>74</v>
      </c>
      <c r="N1654" s="85"/>
      <c r="O1654" s="85"/>
      <c r="P1654" s="85"/>
      <c r="Q1654" s="85"/>
      <c r="R1654" s="85"/>
      <c r="S1654" s="85"/>
      <c r="T1654" s="85"/>
      <c r="U1654" s="12"/>
      <c r="V1654" s="12"/>
      <c r="W1654" s="82"/>
      <c r="X1654" s="60"/>
      <c r="Y1654" s="11">
        <v>1</v>
      </c>
      <c r="Z1654" s="11">
        <v>2</v>
      </c>
      <c r="AA1654" s="11">
        <v>2</v>
      </c>
      <c r="AB1654" s="82"/>
      <c r="AC1654" s="60"/>
    </row>
    <row r="1655" spans="3:29" ht="12.75" hidden="1" outlineLevel="2">
      <c r="C1655" s="64"/>
      <c r="D1655" s="64"/>
      <c r="E1655" s="86"/>
      <c r="F1655" s="87"/>
      <c r="G1655" s="87"/>
      <c r="H1655" s="87"/>
      <c r="I1655" s="87"/>
      <c r="J1655" s="87"/>
      <c r="K1655" s="86"/>
      <c r="L1655" s="91" t="s">
        <v>485</v>
      </c>
      <c r="M1655" s="91" t="s">
        <v>486</v>
      </c>
      <c r="N1655" s="85"/>
      <c r="O1655" s="85"/>
      <c r="P1655" s="85"/>
      <c r="Q1655" s="85"/>
      <c r="R1655" s="85"/>
      <c r="S1655" s="85"/>
      <c r="T1655" s="85"/>
      <c r="U1655" s="10"/>
      <c r="V1655" s="10"/>
      <c r="W1655" s="80"/>
      <c r="X1655" s="60"/>
      <c r="Y1655" s="9">
        <v>1</v>
      </c>
      <c r="Z1655" s="10"/>
      <c r="AA1655" s="10"/>
      <c r="AB1655" s="80"/>
      <c r="AC1655" s="60"/>
    </row>
    <row r="1656" spans="3:29" ht="12.75" hidden="1" outlineLevel="2" collapsed="1">
      <c r="C1656" s="64"/>
      <c r="D1656" s="64"/>
      <c r="E1656" s="86"/>
      <c r="F1656" s="87"/>
      <c r="G1656" s="87"/>
      <c r="H1656" s="87"/>
      <c r="I1656" s="87"/>
      <c r="J1656" s="87"/>
      <c r="K1656" s="86"/>
      <c r="L1656" s="86"/>
      <c r="M1656" s="91" t="s">
        <v>53</v>
      </c>
      <c r="N1656" s="85"/>
      <c r="O1656" s="85"/>
      <c r="P1656" s="85"/>
      <c r="Q1656" s="85"/>
      <c r="R1656" s="85"/>
      <c r="S1656" s="85"/>
      <c r="T1656" s="85"/>
      <c r="U1656" s="12"/>
      <c r="V1656" s="12"/>
      <c r="W1656" s="82"/>
      <c r="X1656" s="60"/>
      <c r="Y1656" s="11">
        <v>1</v>
      </c>
      <c r="Z1656" s="12"/>
      <c r="AA1656" s="12"/>
      <c r="AB1656" s="82"/>
      <c r="AC1656" s="60"/>
    </row>
    <row r="1657" spans="3:29" ht="12.75" hidden="1" outlineLevel="2">
      <c r="C1657" s="64"/>
      <c r="D1657" s="64"/>
      <c r="E1657" s="86"/>
      <c r="F1657" s="87"/>
      <c r="G1657" s="87"/>
      <c r="H1657" s="87"/>
      <c r="I1657" s="87"/>
      <c r="J1657" s="87"/>
      <c r="K1657" s="86"/>
      <c r="L1657" s="91" t="s">
        <v>386</v>
      </c>
      <c r="M1657" s="91" t="s">
        <v>387</v>
      </c>
      <c r="N1657" s="85"/>
      <c r="O1657" s="85"/>
      <c r="P1657" s="85"/>
      <c r="Q1657" s="85"/>
      <c r="R1657" s="85"/>
      <c r="S1657" s="85"/>
      <c r="T1657" s="85"/>
      <c r="U1657" s="10"/>
      <c r="V1657" s="10"/>
      <c r="W1657" s="80"/>
      <c r="X1657" s="60"/>
      <c r="Y1657" s="9">
        <v>2</v>
      </c>
      <c r="Z1657" s="9">
        <v>1</v>
      </c>
      <c r="AA1657" s="9">
        <v>1</v>
      </c>
      <c r="AB1657" s="80"/>
      <c r="AC1657" s="60"/>
    </row>
    <row r="1658" spans="3:29" ht="12.75" hidden="1" outlineLevel="2" collapsed="1">
      <c r="C1658" s="64"/>
      <c r="D1658" s="64"/>
      <c r="E1658" s="86"/>
      <c r="F1658" s="87"/>
      <c r="G1658" s="87"/>
      <c r="H1658" s="87"/>
      <c r="I1658" s="87"/>
      <c r="J1658" s="87"/>
      <c r="K1658" s="86"/>
      <c r="L1658" s="86"/>
      <c r="M1658" s="91" t="s">
        <v>37</v>
      </c>
      <c r="N1658" s="85"/>
      <c r="O1658" s="85"/>
      <c r="P1658" s="85"/>
      <c r="Q1658" s="85"/>
      <c r="R1658" s="85"/>
      <c r="S1658" s="85"/>
      <c r="T1658" s="85"/>
      <c r="U1658" s="12"/>
      <c r="V1658" s="12"/>
      <c r="W1658" s="82"/>
      <c r="X1658" s="60"/>
      <c r="Y1658" s="11">
        <v>2</v>
      </c>
      <c r="Z1658" s="11">
        <v>1</v>
      </c>
      <c r="AA1658" s="12"/>
      <c r="AB1658" s="82"/>
      <c r="AC1658" s="60"/>
    </row>
    <row r="1659" spans="3:29" ht="12.75" hidden="1" outlineLevel="2" collapsed="1">
      <c r="C1659" s="64"/>
      <c r="D1659" s="64"/>
      <c r="E1659" s="86"/>
      <c r="F1659" s="87"/>
      <c r="G1659" s="87"/>
      <c r="H1659" s="87"/>
      <c r="I1659" s="87"/>
      <c r="J1659" s="87"/>
      <c r="K1659" s="86"/>
      <c r="L1659" s="86"/>
      <c r="M1659" s="91" t="s">
        <v>61</v>
      </c>
      <c r="N1659" s="85"/>
      <c r="O1659" s="85"/>
      <c r="P1659" s="85"/>
      <c r="Q1659" s="85"/>
      <c r="R1659" s="85"/>
      <c r="S1659" s="85"/>
      <c r="T1659" s="85"/>
      <c r="U1659" s="12"/>
      <c r="V1659" s="12"/>
      <c r="W1659" s="82"/>
      <c r="X1659" s="60"/>
      <c r="Y1659" s="12"/>
      <c r="Z1659" s="12"/>
      <c r="AA1659" s="11">
        <v>1</v>
      </c>
      <c r="AB1659" s="82"/>
      <c r="AC1659" s="60"/>
    </row>
    <row r="1660" spans="3:29" ht="12.75" hidden="1" outlineLevel="2">
      <c r="C1660" s="64"/>
      <c r="D1660" s="64"/>
      <c r="E1660" s="86"/>
      <c r="F1660" s="87"/>
      <c r="G1660" s="87"/>
      <c r="H1660" s="87"/>
      <c r="I1660" s="87"/>
      <c r="J1660" s="87"/>
      <c r="K1660" s="86"/>
      <c r="L1660" s="91" t="s">
        <v>460</v>
      </c>
      <c r="M1660" s="91" t="s">
        <v>166</v>
      </c>
      <c r="N1660" s="85"/>
      <c r="O1660" s="85"/>
      <c r="P1660" s="85"/>
      <c r="Q1660" s="85"/>
      <c r="R1660" s="85"/>
      <c r="S1660" s="85"/>
      <c r="T1660" s="85"/>
      <c r="U1660" s="10"/>
      <c r="V1660" s="10"/>
      <c r="W1660" s="80"/>
      <c r="X1660" s="60"/>
      <c r="Y1660" s="9">
        <v>1</v>
      </c>
      <c r="Z1660" s="10"/>
      <c r="AA1660" s="10"/>
      <c r="AB1660" s="80"/>
      <c r="AC1660" s="60"/>
    </row>
    <row r="1661" spans="3:29" ht="12.75" hidden="1" outlineLevel="2" collapsed="1">
      <c r="C1661" s="64"/>
      <c r="D1661" s="64"/>
      <c r="E1661" s="86"/>
      <c r="F1661" s="87"/>
      <c r="G1661" s="87"/>
      <c r="H1661" s="87"/>
      <c r="I1661" s="87"/>
      <c r="J1661" s="87"/>
      <c r="K1661" s="86"/>
      <c r="L1661" s="86"/>
      <c r="M1661" s="91" t="s">
        <v>32</v>
      </c>
      <c r="N1661" s="85"/>
      <c r="O1661" s="85"/>
      <c r="P1661" s="85"/>
      <c r="Q1661" s="85"/>
      <c r="R1661" s="85"/>
      <c r="S1661" s="85"/>
      <c r="T1661" s="85"/>
      <c r="U1661" s="12"/>
      <c r="V1661" s="12"/>
      <c r="W1661" s="82"/>
      <c r="X1661" s="60"/>
      <c r="Y1661" s="11">
        <v>1</v>
      </c>
      <c r="Z1661" s="12"/>
      <c r="AA1661" s="12"/>
      <c r="AB1661" s="82"/>
      <c r="AC1661" s="60"/>
    </row>
    <row r="1662" spans="3:29" ht="12.75" hidden="1" outlineLevel="2">
      <c r="C1662" s="64"/>
      <c r="D1662" s="64"/>
      <c r="E1662" s="86"/>
      <c r="F1662" s="87"/>
      <c r="G1662" s="87"/>
      <c r="H1662" s="87"/>
      <c r="I1662" s="87"/>
      <c r="J1662" s="87"/>
      <c r="K1662" s="86"/>
      <c r="L1662" s="91" t="s">
        <v>507</v>
      </c>
      <c r="M1662" s="91" t="s">
        <v>230</v>
      </c>
      <c r="N1662" s="85"/>
      <c r="O1662" s="85"/>
      <c r="P1662" s="85"/>
      <c r="Q1662" s="85"/>
      <c r="R1662" s="85"/>
      <c r="S1662" s="85"/>
      <c r="T1662" s="85"/>
      <c r="U1662" s="10"/>
      <c r="V1662" s="10"/>
      <c r="W1662" s="80"/>
      <c r="X1662" s="60"/>
      <c r="Y1662" s="9">
        <v>4</v>
      </c>
      <c r="Z1662" s="9">
        <v>5</v>
      </c>
      <c r="AA1662" s="9">
        <v>5</v>
      </c>
      <c r="AB1662" s="79">
        <v>4</v>
      </c>
      <c r="AC1662" s="60"/>
    </row>
    <row r="1663" spans="3:29" ht="12.75" hidden="1" outlineLevel="2" collapsed="1">
      <c r="C1663" s="64"/>
      <c r="D1663" s="64"/>
      <c r="E1663" s="86"/>
      <c r="F1663" s="87"/>
      <c r="G1663" s="87"/>
      <c r="H1663" s="87"/>
      <c r="I1663" s="87"/>
      <c r="J1663" s="87"/>
      <c r="K1663" s="86"/>
      <c r="L1663" s="86"/>
      <c r="M1663" s="91" t="s">
        <v>74</v>
      </c>
      <c r="N1663" s="85"/>
      <c r="O1663" s="85"/>
      <c r="P1663" s="85"/>
      <c r="Q1663" s="85"/>
      <c r="R1663" s="85"/>
      <c r="S1663" s="85"/>
      <c r="T1663" s="85"/>
      <c r="U1663" s="12"/>
      <c r="V1663" s="12"/>
      <c r="W1663" s="82"/>
      <c r="X1663" s="60"/>
      <c r="Y1663" s="11">
        <v>4</v>
      </c>
      <c r="Z1663" s="11">
        <v>5</v>
      </c>
      <c r="AA1663" s="11">
        <v>5</v>
      </c>
      <c r="AB1663" s="81">
        <v>4</v>
      </c>
      <c r="AC1663" s="60"/>
    </row>
    <row r="1664" spans="3:29" ht="12.75" hidden="1" outlineLevel="2">
      <c r="C1664" s="64"/>
      <c r="D1664" s="64"/>
      <c r="E1664" s="86"/>
      <c r="F1664" s="87"/>
      <c r="G1664" s="87"/>
      <c r="H1664" s="87"/>
      <c r="I1664" s="87"/>
      <c r="J1664" s="87"/>
      <c r="K1664" s="86"/>
      <c r="L1664" s="91" t="s">
        <v>489</v>
      </c>
      <c r="M1664" s="91" t="s">
        <v>490</v>
      </c>
      <c r="N1664" s="85"/>
      <c r="O1664" s="85"/>
      <c r="P1664" s="85"/>
      <c r="Q1664" s="85"/>
      <c r="R1664" s="85"/>
      <c r="S1664" s="85"/>
      <c r="T1664" s="85"/>
      <c r="U1664" s="10"/>
      <c r="V1664" s="10"/>
      <c r="W1664" s="80"/>
      <c r="X1664" s="60"/>
      <c r="Y1664" s="10"/>
      <c r="Z1664" s="9">
        <v>1</v>
      </c>
      <c r="AA1664" s="9">
        <v>1</v>
      </c>
      <c r="AB1664" s="80"/>
      <c r="AC1664" s="60"/>
    </row>
    <row r="1665" spans="3:29" ht="12.75" hidden="1" outlineLevel="2" collapsed="1">
      <c r="C1665" s="64"/>
      <c r="D1665" s="64"/>
      <c r="E1665" s="86"/>
      <c r="F1665" s="87"/>
      <c r="G1665" s="87"/>
      <c r="H1665" s="87"/>
      <c r="I1665" s="87"/>
      <c r="J1665" s="87"/>
      <c r="K1665" s="86"/>
      <c r="L1665" s="86"/>
      <c r="M1665" s="91" t="s">
        <v>61</v>
      </c>
      <c r="N1665" s="85"/>
      <c r="O1665" s="85"/>
      <c r="P1665" s="85"/>
      <c r="Q1665" s="85"/>
      <c r="R1665" s="85"/>
      <c r="S1665" s="85"/>
      <c r="T1665" s="85"/>
      <c r="U1665" s="12"/>
      <c r="V1665" s="12"/>
      <c r="W1665" s="82"/>
      <c r="X1665" s="60"/>
      <c r="Y1665" s="12"/>
      <c r="Z1665" s="11">
        <v>1</v>
      </c>
      <c r="AA1665" s="11">
        <v>1</v>
      </c>
      <c r="AB1665" s="82"/>
      <c r="AC1665" s="60"/>
    </row>
    <row r="1666" spans="3:29" ht="12.75" hidden="1" outlineLevel="2">
      <c r="C1666" s="64"/>
      <c r="D1666" s="64"/>
      <c r="E1666" s="86"/>
      <c r="F1666" s="87"/>
      <c r="G1666" s="87"/>
      <c r="H1666" s="87"/>
      <c r="I1666" s="87"/>
      <c r="J1666" s="87"/>
      <c r="K1666" s="86"/>
      <c r="L1666" s="91" t="s">
        <v>562</v>
      </c>
      <c r="M1666" s="91" t="s">
        <v>208</v>
      </c>
      <c r="N1666" s="85"/>
      <c r="O1666" s="85"/>
      <c r="P1666" s="85"/>
      <c r="Q1666" s="85"/>
      <c r="R1666" s="85"/>
      <c r="S1666" s="85"/>
      <c r="T1666" s="85"/>
      <c r="U1666" s="10"/>
      <c r="V1666" s="10"/>
      <c r="W1666" s="80"/>
      <c r="X1666" s="60"/>
      <c r="Y1666" s="10"/>
      <c r="Z1666" s="9">
        <v>1</v>
      </c>
      <c r="AA1666" s="10"/>
      <c r="AB1666" s="80"/>
      <c r="AC1666" s="60"/>
    </row>
    <row r="1667" spans="3:29" ht="12.75" hidden="1" outlineLevel="2" collapsed="1">
      <c r="C1667" s="64"/>
      <c r="D1667" s="64"/>
      <c r="E1667" s="86"/>
      <c r="F1667" s="87"/>
      <c r="G1667" s="87"/>
      <c r="H1667" s="87"/>
      <c r="I1667" s="87"/>
      <c r="J1667" s="87"/>
      <c r="K1667" s="86"/>
      <c r="L1667" s="86"/>
      <c r="M1667" s="91" t="s">
        <v>388</v>
      </c>
      <c r="N1667" s="85"/>
      <c r="O1667" s="85"/>
      <c r="P1667" s="85"/>
      <c r="Q1667" s="85"/>
      <c r="R1667" s="85"/>
      <c r="S1667" s="85"/>
      <c r="T1667" s="85"/>
      <c r="U1667" s="12"/>
      <c r="V1667" s="12"/>
      <c r="W1667" s="82"/>
      <c r="X1667" s="60"/>
      <c r="Y1667" s="12"/>
      <c r="Z1667" s="11">
        <v>1</v>
      </c>
      <c r="AA1667" s="12"/>
      <c r="AB1667" s="82"/>
      <c r="AC1667" s="60"/>
    </row>
    <row r="1668" spans="3:29" ht="12.75" hidden="1" outlineLevel="2">
      <c r="C1668" s="64"/>
      <c r="D1668" s="64"/>
      <c r="E1668" s="86"/>
      <c r="F1668" s="87"/>
      <c r="G1668" s="87"/>
      <c r="H1668" s="87"/>
      <c r="I1668" s="87"/>
      <c r="J1668" s="87"/>
      <c r="K1668" s="86"/>
      <c r="L1668" s="91" t="s">
        <v>497</v>
      </c>
      <c r="M1668" s="91" t="s">
        <v>498</v>
      </c>
      <c r="N1668" s="85"/>
      <c r="O1668" s="85"/>
      <c r="P1668" s="85"/>
      <c r="Q1668" s="85"/>
      <c r="R1668" s="85"/>
      <c r="S1668" s="85"/>
      <c r="T1668" s="85"/>
      <c r="U1668" s="10"/>
      <c r="V1668" s="10"/>
      <c r="W1668" s="80"/>
      <c r="X1668" s="60"/>
      <c r="Y1668" s="10"/>
      <c r="Z1668" s="9">
        <v>5</v>
      </c>
      <c r="AA1668" s="9">
        <v>9</v>
      </c>
      <c r="AB1668" s="79">
        <v>14</v>
      </c>
      <c r="AC1668" s="60"/>
    </row>
    <row r="1669" spans="3:29" ht="12.75" hidden="1" outlineLevel="2" collapsed="1">
      <c r="C1669" s="64"/>
      <c r="D1669" s="64"/>
      <c r="E1669" s="86"/>
      <c r="F1669" s="87"/>
      <c r="G1669" s="87"/>
      <c r="H1669" s="87"/>
      <c r="I1669" s="87"/>
      <c r="J1669" s="87"/>
      <c r="K1669" s="86"/>
      <c r="L1669" s="86"/>
      <c r="M1669" s="91" t="s">
        <v>237</v>
      </c>
      <c r="N1669" s="85"/>
      <c r="O1669" s="85"/>
      <c r="P1669" s="85"/>
      <c r="Q1669" s="85"/>
      <c r="R1669" s="85"/>
      <c r="S1669" s="85"/>
      <c r="T1669" s="85"/>
      <c r="U1669" s="12"/>
      <c r="V1669" s="12"/>
      <c r="W1669" s="82"/>
      <c r="X1669" s="60"/>
      <c r="Y1669" s="12"/>
      <c r="Z1669" s="11">
        <v>5</v>
      </c>
      <c r="AA1669" s="11">
        <v>9</v>
      </c>
      <c r="AB1669" s="81">
        <v>14</v>
      </c>
      <c r="AC1669" s="60"/>
    </row>
    <row r="1670" spans="3:29" ht="12.75" hidden="1" outlineLevel="2">
      <c r="C1670" s="64"/>
      <c r="D1670" s="64"/>
      <c r="E1670" s="86"/>
      <c r="F1670" s="87"/>
      <c r="G1670" s="87"/>
      <c r="H1670" s="87"/>
      <c r="I1670" s="87"/>
      <c r="J1670" s="87"/>
      <c r="K1670" s="86"/>
      <c r="L1670" s="91" t="s">
        <v>464</v>
      </c>
      <c r="M1670" s="91" t="s">
        <v>465</v>
      </c>
      <c r="N1670" s="85"/>
      <c r="O1670" s="85"/>
      <c r="P1670" s="85"/>
      <c r="Q1670" s="85"/>
      <c r="R1670" s="85"/>
      <c r="S1670" s="85"/>
      <c r="T1670" s="85"/>
      <c r="U1670" s="10"/>
      <c r="V1670" s="10"/>
      <c r="W1670" s="80"/>
      <c r="X1670" s="60"/>
      <c r="Y1670" s="10"/>
      <c r="Z1670" s="9">
        <v>1</v>
      </c>
      <c r="AA1670" s="10"/>
      <c r="AB1670" s="80"/>
      <c r="AC1670" s="60"/>
    </row>
    <row r="1671" spans="3:29" ht="12.75" hidden="1" outlineLevel="2" collapsed="1">
      <c r="C1671" s="64"/>
      <c r="D1671" s="64"/>
      <c r="E1671" s="86"/>
      <c r="F1671" s="87"/>
      <c r="G1671" s="87"/>
      <c r="H1671" s="87"/>
      <c r="I1671" s="87"/>
      <c r="J1671" s="87"/>
      <c r="K1671" s="86"/>
      <c r="L1671" s="86"/>
      <c r="M1671" s="91" t="s">
        <v>74</v>
      </c>
      <c r="N1671" s="85"/>
      <c r="O1671" s="85"/>
      <c r="P1671" s="85"/>
      <c r="Q1671" s="85"/>
      <c r="R1671" s="85"/>
      <c r="S1671" s="85"/>
      <c r="T1671" s="85"/>
      <c r="U1671" s="12"/>
      <c r="V1671" s="12"/>
      <c r="W1671" s="82"/>
      <c r="X1671" s="60"/>
      <c r="Y1671" s="12"/>
      <c r="Z1671" s="11">
        <v>1</v>
      </c>
      <c r="AA1671" s="12"/>
      <c r="AB1671" s="82"/>
      <c r="AC1671" s="60"/>
    </row>
    <row r="1672" spans="3:29" ht="12.75" hidden="1" outlineLevel="2">
      <c r="C1672" s="64"/>
      <c r="D1672" s="64"/>
      <c r="E1672" s="86"/>
      <c r="F1672" s="87"/>
      <c r="G1672" s="87"/>
      <c r="H1672" s="87"/>
      <c r="I1672" s="87"/>
      <c r="J1672" s="87"/>
      <c r="K1672" s="86"/>
      <c r="L1672" s="91" t="s">
        <v>558</v>
      </c>
      <c r="M1672" s="91" t="s">
        <v>292</v>
      </c>
      <c r="N1672" s="85"/>
      <c r="O1672" s="85"/>
      <c r="P1672" s="85"/>
      <c r="Q1672" s="85"/>
      <c r="R1672" s="85"/>
      <c r="S1672" s="85"/>
      <c r="T1672" s="85"/>
      <c r="U1672" s="10"/>
      <c r="V1672" s="10"/>
      <c r="W1672" s="80"/>
      <c r="X1672" s="60"/>
      <c r="Y1672" s="10"/>
      <c r="Z1672" s="9">
        <v>1</v>
      </c>
      <c r="AA1672" s="10"/>
      <c r="AB1672" s="80"/>
      <c r="AC1672" s="60"/>
    </row>
    <row r="1673" spans="3:29" ht="12.75" hidden="1" outlineLevel="2" collapsed="1">
      <c r="C1673" s="64"/>
      <c r="D1673" s="64"/>
      <c r="E1673" s="86"/>
      <c r="F1673" s="87"/>
      <c r="G1673" s="87"/>
      <c r="H1673" s="87"/>
      <c r="I1673" s="87"/>
      <c r="J1673" s="87"/>
      <c r="K1673" s="86"/>
      <c r="L1673" s="86"/>
      <c r="M1673" s="91" t="s">
        <v>366</v>
      </c>
      <c r="N1673" s="85"/>
      <c r="O1673" s="85"/>
      <c r="P1673" s="85"/>
      <c r="Q1673" s="85"/>
      <c r="R1673" s="85"/>
      <c r="S1673" s="85"/>
      <c r="T1673" s="85"/>
      <c r="U1673" s="12"/>
      <c r="V1673" s="12"/>
      <c r="W1673" s="82"/>
      <c r="X1673" s="60"/>
      <c r="Y1673" s="12"/>
      <c r="Z1673" s="11">
        <v>1</v>
      </c>
      <c r="AA1673" s="12"/>
      <c r="AB1673" s="82"/>
      <c r="AC1673" s="60"/>
    </row>
    <row r="1674" spans="3:29" ht="12.75" hidden="1" outlineLevel="2">
      <c r="C1674" s="64"/>
      <c r="D1674" s="64"/>
      <c r="E1674" s="86"/>
      <c r="F1674" s="87"/>
      <c r="G1674" s="87"/>
      <c r="H1674" s="87"/>
      <c r="I1674" s="87"/>
      <c r="J1674" s="87"/>
      <c r="K1674" s="86"/>
      <c r="L1674" s="91" t="s">
        <v>509</v>
      </c>
      <c r="M1674" s="91" t="s">
        <v>510</v>
      </c>
      <c r="N1674" s="85"/>
      <c r="O1674" s="85"/>
      <c r="P1674" s="85"/>
      <c r="Q1674" s="85"/>
      <c r="R1674" s="85"/>
      <c r="S1674" s="85"/>
      <c r="T1674" s="85"/>
      <c r="U1674" s="10"/>
      <c r="V1674" s="10"/>
      <c r="W1674" s="80"/>
      <c r="X1674" s="60"/>
      <c r="Y1674" s="10"/>
      <c r="Z1674" s="9">
        <v>1</v>
      </c>
      <c r="AA1674" s="10"/>
      <c r="AB1674" s="79">
        <v>10</v>
      </c>
      <c r="AC1674" s="60"/>
    </row>
    <row r="1675" spans="3:29" ht="12.75" hidden="1" outlineLevel="2" collapsed="1">
      <c r="C1675" s="64"/>
      <c r="D1675" s="64"/>
      <c r="E1675" s="86"/>
      <c r="F1675" s="87"/>
      <c r="G1675" s="87"/>
      <c r="H1675" s="87"/>
      <c r="I1675" s="87"/>
      <c r="J1675" s="87"/>
      <c r="K1675" s="86"/>
      <c r="L1675" s="86"/>
      <c r="M1675" s="91" t="s">
        <v>388</v>
      </c>
      <c r="N1675" s="85"/>
      <c r="O1675" s="85"/>
      <c r="P1675" s="85"/>
      <c r="Q1675" s="85"/>
      <c r="R1675" s="85"/>
      <c r="S1675" s="85"/>
      <c r="T1675" s="85"/>
      <c r="U1675" s="12"/>
      <c r="V1675" s="12"/>
      <c r="W1675" s="82"/>
      <c r="X1675" s="60"/>
      <c r="Y1675" s="12"/>
      <c r="Z1675" s="11">
        <v>1</v>
      </c>
      <c r="AA1675" s="12"/>
      <c r="AB1675" s="81">
        <v>10</v>
      </c>
      <c r="AC1675" s="60"/>
    </row>
    <row r="1676" spans="3:29" ht="12.75" hidden="1" outlineLevel="2">
      <c r="C1676" s="64"/>
      <c r="D1676" s="64"/>
      <c r="E1676" s="86"/>
      <c r="F1676" s="87"/>
      <c r="G1676" s="87"/>
      <c r="H1676" s="87"/>
      <c r="I1676" s="87"/>
      <c r="J1676" s="87"/>
      <c r="K1676" s="86"/>
      <c r="L1676" s="91" t="s">
        <v>563</v>
      </c>
      <c r="M1676" s="91" t="s">
        <v>564</v>
      </c>
      <c r="N1676" s="85"/>
      <c r="O1676" s="85"/>
      <c r="P1676" s="85"/>
      <c r="Q1676" s="85"/>
      <c r="R1676" s="85"/>
      <c r="S1676" s="85"/>
      <c r="T1676" s="85"/>
      <c r="U1676" s="10"/>
      <c r="V1676" s="10"/>
      <c r="W1676" s="80"/>
      <c r="X1676" s="60"/>
      <c r="Y1676" s="10"/>
      <c r="Z1676" s="10"/>
      <c r="AA1676" s="9">
        <v>1</v>
      </c>
      <c r="AB1676" s="80"/>
      <c r="AC1676" s="60"/>
    </row>
    <row r="1677" spans="3:29" ht="12.75" hidden="1" outlineLevel="2" collapsed="1">
      <c r="C1677" s="64"/>
      <c r="D1677" s="64"/>
      <c r="E1677" s="86"/>
      <c r="F1677" s="87"/>
      <c r="G1677" s="87"/>
      <c r="H1677" s="87"/>
      <c r="I1677" s="87"/>
      <c r="J1677" s="87"/>
      <c r="K1677" s="86"/>
      <c r="L1677" s="86"/>
      <c r="M1677" s="91" t="s">
        <v>74</v>
      </c>
      <c r="N1677" s="85"/>
      <c r="O1677" s="85"/>
      <c r="P1677" s="85"/>
      <c r="Q1677" s="85"/>
      <c r="R1677" s="85"/>
      <c r="S1677" s="85"/>
      <c r="T1677" s="85"/>
      <c r="U1677" s="12"/>
      <c r="V1677" s="12"/>
      <c r="W1677" s="82"/>
      <c r="X1677" s="60"/>
      <c r="Y1677" s="12"/>
      <c r="Z1677" s="12"/>
      <c r="AA1677" s="11">
        <v>1</v>
      </c>
      <c r="AB1677" s="82"/>
      <c r="AC1677" s="60"/>
    </row>
    <row r="1678" spans="3:29" ht="12.75" hidden="1" outlineLevel="2">
      <c r="C1678" s="64"/>
      <c r="D1678" s="64"/>
      <c r="E1678" s="86"/>
      <c r="F1678" s="87"/>
      <c r="G1678" s="87"/>
      <c r="H1678" s="87"/>
      <c r="I1678" s="87"/>
      <c r="J1678" s="87"/>
      <c r="K1678" s="86"/>
      <c r="L1678" s="91" t="s">
        <v>513</v>
      </c>
      <c r="M1678" s="91" t="s">
        <v>514</v>
      </c>
      <c r="N1678" s="85"/>
      <c r="O1678" s="85"/>
      <c r="P1678" s="85"/>
      <c r="Q1678" s="85"/>
      <c r="R1678" s="85"/>
      <c r="S1678" s="85"/>
      <c r="T1678" s="85"/>
      <c r="U1678" s="10"/>
      <c r="V1678" s="10"/>
      <c r="W1678" s="80"/>
      <c r="X1678" s="60"/>
      <c r="Y1678" s="10"/>
      <c r="Z1678" s="10"/>
      <c r="AA1678" s="9">
        <v>1</v>
      </c>
      <c r="AB1678" s="80"/>
      <c r="AC1678" s="60"/>
    </row>
    <row r="1679" spans="3:29" ht="12.75" hidden="1" outlineLevel="2" collapsed="1">
      <c r="C1679" s="64"/>
      <c r="D1679" s="64"/>
      <c r="E1679" s="86"/>
      <c r="F1679" s="87"/>
      <c r="G1679" s="87"/>
      <c r="H1679" s="87"/>
      <c r="I1679" s="87"/>
      <c r="J1679" s="87"/>
      <c r="K1679" s="86"/>
      <c r="L1679" s="86"/>
      <c r="M1679" s="91" t="s">
        <v>50</v>
      </c>
      <c r="N1679" s="85"/>
      <c r="O1679" s="85"/>
      <c r="P1679" s="85"/>
      <c r="Q1679" s="85"/>
      <c r="R1679" s="85"/>
      <c r="S1679" s="85"/>
      <c r="T1679" s="85"/>
      <c r="U1679" s="12"/>
      <c r="V1679" s="12"/>
      <c r="W1679" s="82"/>
      <c r="X1679" s="60"/>
      <c r="Y1679" s="12"/>
      <c r="Z1679" s="12"/>
      <c r="AA1679" s="11">
        <v>1</v>
      </c>
      <c r="AB1679" s="82"/>
      <c r="AC1679" s="60"/>
    </row>
    <row r="1680" spans="3:29" ht="12.75" hidden="1" outlineLevel="2">
      <c r="C1680" s="64"/>
      <c r="D1680" s="64"/>
      <c r="E1680" s="86"/>
      <c r="F1680" s="87"/>
      <c r="G1680" s="87"/>
      <c r="H1680" s="87"/>
      <c r="I1680" s="87"/>
      <c r="J1680" s="87"/>
      <c r="K1680" s="86"/>
      <c r="L1680" s="91" t="s">
        <v>503</v>
      </c>
      <c r="M1680" s="92" t="s">
        <v>504</v>
      </c>
      <c r="N1680" s="85"/>
      <c r="O1680" s="85"/>
      <c r="P1680" s="85"/>
      <c r="Q1680" s="85"/>
      <c r="R1680" s="85"/>
      <c r="S1680" s="85"/>
      <c r="T1680" s="85"/>
      <c r="U1680" s="10"/>
      <c r="V1680" s="10"/>
      <c r="W1680" s="80"/>
      <c r="X1680" s="60"/>
      <c r="Y1680" s="10"/>
      <c r="Z1680" s="10"/>
      <c r="AA1680" s="9">
        <v>1</v>
      </c>
      <c r="AB1680" s="80"/>
      <c r="AC1680" s="60"/>
    </row>
    <row r="1681" spans="3:29" ht="12.75" hidden="1" outlineLevel="2" collapsed="1">
      <c r="C1681" s="64"/>
      <c r="D1681" s="64"/>
      <c r="E1681" s="86"/>
      <c r="F1681" s="87"/>
      <c r="G1681" s="87"/>
      <c r="H1681" s="87"/>
      <c r="I1681" s="87"/>
      <c r="J1681" s="87"/>
      <c r="K1681" s="86"/>
      <c r="L1681" s="86"/>
      <c r="M1681" s="91" t="s">
        <v>50</v>
      </c>
      <c r="N1681" s="85"/>
      <c r="O1681" s="85"/>
      <c r="P1681" s="85"/>
      <c r="Q1681" s="85"/>
      <c r="R1681" s="85"/>
      <c r="S1681" s="85"/>
      <c r="T1681" s="85"/>
      <c r="U1681" s="12"/>
      <c r="V1681" s="12"/>
      <c r="W1681" s="82"/>
      <c r="X1681" s="60"/>
      <c r="Y1681" s="12"/>
      <c r="Z1681" s="12"/>
      <c r="AA1681" s="11">
        <v>1</v>
      </c>
      <c r="AB1681" s="82"/>
      <c r="AC1681" s="60"/>
    </row>
    <row r="1682" spans="3:29" ht="12.75" hidden="1" outlineLevel="2">
      <c r="C1682" s="64"/>
      <c r="D1682" s="64"/>
      <c r="E1682" s="86"/>
      <c r="F1682" s="87"/>
      <c r="G1682" s="87"/>
      <c r="H1682" s="87"/>
      <c r="I1682" s="87"/>
      <c r="J1682" s="87"/>
      <c r="K1682" s="86"/>
      <c r="L1682" s="91" t="s">
        <v>466</v>
      </c>
      <c r="M1682" s="91" t="s">
        <v>168</v>
      </c>
      <c r="N1682" s="85"/>
      <c r="O1682" s="85"/>
      <c r="P1682" s="85"/>
      <c r="Q1682" s="85"/>
      <c r="R1682" s="85"/>
      <c r="S1682" s="85"/>
      <c r="T1682" s="85"/>
      <c r="U1682" s="10"/>
      <c r="V1682" s="10"/>
      <c r="W1682" s="80"/>
      <c r="X1682" s="60"/>
      <c r="Y1682" s="10"/>
      <c r="Z1682" s="10"/>
      <c r="AA1682" s="9">
        <v>1</v>
      </c>
      <c r="AB1682" s="79">
        <v>1</v>
      </c>
      <c r="AC1682" s="60"/>
    </row>
    <row r="1683" spans="3:29" ht="12.75" hidden="1" outlineLevel="2" collapsed="1">
      <c r="C1683" s="64"/>
      <c r="D1683" s="64"/>
      <c r="E1683" s="86"/>
      <c r="F1683" s="87"/>
      <c r="G1683" s="87"/>
      <c r="H1683" s="87"/>
      <c r="I1683" s="87"/>
      <c r="J1683" s="87"/>
      <c r="K1683" s="86"/>
      <c r="L1683" s="86"/>
      <c r="M1683" s="91" t="s">
        <v>74</v>
      </c>
      <c r="N1683" s="85"/>
      <c r="O1683" s="85"/>
      <c r="P1683" s="85"/>
      <c r="Q1683" s="85"/>
      <c r="R1683" s="85"/>
      <c r="S1683" s="85"/>
      <c r="T1683" s="85"/>
      <c r="U1683" s="12"/>
      <c r="V1683" s="12"/>
      <c r="W1683" s="82"/>
      <c r="X1683" s="60"/>
      <c r="Y1683" s="12"/>
      <c r="Z1683" s="12"/>
      <c r="AA1683" s="11">
        <v>1</v>
      </c>
      <c r="AB1683" s="81">
        <v>1</v>
      </c>
      <c r="AC1683" s="60"/>
    </row>
    <row r="1684" spans="3:29" ht="12.75" hidden="1" outlineLevel="2">
      <c r="C1684" s="64"/>
      <c r="D1684" s="64"/>
      <c r="E1684" s="86"/>
      <c r="F1684" s="87"/>
      <c r="G1684" s="87"/>
      <c r="H1684" s="87"/>
      <c r="I1684" s="87"/>
      <c r="J1684" s="87"/>
      <c r="K1684" s="86"/>
      <c r="L1684" s="91" t="s">
        <v>421</v>
      </c>
      <c r="M1684" s="91" t="s">
        <v>210</v>
      </c>
      <c r="N1684" s="85"/>
      <c r="O1684" s="85"/>
      <c r="P1684" s="85"/>
      <c r="Q1684" s="85"/>
      <c r="R1684" s="85"/>
      <c r="S1684" s="85"/>
      <c r="T1684" s="85"/>
      <c r="U1684" s="10"/>
      <c r="V1684" s="10"/>
      <c r="W1684" s="80"/>
      <c r="X1684" s="60"/>
      <c r="Y1684" s="10"/>
      <c r="Z1684" s="10"/>
      <c r="AA1684" s="9">
        <v>1</v>
      </c>
      <c r="AB1684" s="79">
        <v>1</v>
      </c>
      <c r="AC1684" s="60"/>
    </row>
    <row r="1685" spans="3:29" ht="12.75" hidden="1" outlineLevel="2" collapsed="1">
      <c r="C1685" s="64"/>
      <c r="D1685" s="64"/>
      <c r="E1685" s="88"/>
      <c r="F1685" s="89"/>
      <c r="G1685" s="89"/>
      <c r="H1685" s="89"/>
      <c r="I1685" s="89"/>
      <c r="J1685" s="89"/>
      <c r="K1685" s="86"/>
      <c r="L1685" s="86"/>
      <c r="M1685" s="91" t="s">
        <v>388</v>
      </c>
      <c r="N1685" s="85"/>
      <c r="O1685" s="85"/>
      <c r="P1685" s="85"/>
      <c r="Q1685" s="85"/>
      <c r="R1685" s="85"/>
      <c r="S1685" s="85"/>
      <c r="T1685" s="85"/>
      <c r="U1685" s="12"/>
      <c r="V1685" s="12"/>
      <c r="W1685" s="82"/>
      <c r="X1685" s="60"/>
      <c r="Y1685" s="12"/>
      <c r="Z1685" s="12"/>
      <c r="AA1685" s="11">
        <v>1</v>
      </c>
      <c r="AB1685" s="81">
        <v>1</v>
      </c>
      <c r="AC1685" s="60"/>
    </row>
    <row r="1686" spans="3:29" ht="12.75">
      <c r="C1686" s="64"/>
      <c r="D1686" s="64"/>
      <c r="E1686" s="84" t="s">
        <v>565</v>
      </c>
      <c r="F1686" s="85"/>
      <c r="G1686" s="85"/>
      <c r="H1686" s="85"/>
      <c r="I1686" s="85"/>
      <c r="J1686" s="85"/>
      <c r="K1686" s="84" t="s">
        <v>566</v>
      </c>
      <c r="L1686" s="90"/>
      <c r="M1686" s="90"/>
      <c r="N1686" s="90"/>
      <c r="O1686" s="90"/>
      <c r="P1686" s="90"/>
      <c r="Q1686" s="90"/>
      <c r="R1686" s="90"/>
      <c r="S1686" s="90"/>
      <c r="T1686" s="90"/>
      <c r="U1686" s="6">
        <v>1</v>
      </c>
      <c r="V1686" s="6">
        <v>5</v>
      </c>
      <c r="W1686" s="67">
        <v>3</v>
      </c>
      <c r="X1686" s="60"/>
      <c r="Y1686" s="6">
        <v>6</v>
      </c>
      <c r="Z1686" s="6">
        <v>7</v>
      </c>
      <c r="AA1686" s="6">
        <v>4</v>
      </c>
      <c r="AB1686" s="67">
        <v>8</v>
      </c>
      <c r="AC1686" s="60"/>
    </row>
    <row r="1687" spans="3:29" ht="12.75" collapsed="1">
      <c r="C1687" s="64"/>
      <c r="D1687" s="64"/>
      <c r="E1687" s="86"/>
      <c r="F1687" s="87"/>
      <c r="G1687" s="87"/>
      <c r="H1687" s="87"/>
      <c r="I1687" s="87"/>
      <c r="J1687" s="87"/>
      <c r="K1687" s="91" t="s">
        <v>28</v>
      </c>
      <c r="L1687" s="91" t="s">
        <v>29</v>
      </c>
      <c r="M1687" s="85"/>
      <c r="N1687" s="85"/>
      <c r="O1687" s="85"/>
      <c r="P1687" s="85"/>
      <c r="Q1687" s="85"/>
      <c r="R1687" s="85"/>
      <c r="S1687" s="85"/>
      <c r="T1687" s="85"/>
      <c r="U1687" s="8">
        <v>1</v>
      </c>
      <c r="V1687" s="8"/>
      <c r="W1687" s="78"/>
      <c r="X1687" s="60"/>
      <c r="Y1687" s="8"/>
      <c r="Z1687" s="8"/>
      <c r="AA1687" s="8"/>
      <c r="AB1687" s="78"/>
      <c r="AC1687" s="60"/>
    </row>
    <row r="1688" spans="3:29" ht="12.75" hidden="1" outlineLevel="2">
      <c r="C1688" s="64"/>
      <c r="D1688" s="64"/>
      <c r="E1688" s="86"/>
      <c r="F1688" s="87"/>
      <c r="G1688" s="87"/>
      <c r="H1688" s="87"/>
      <c r="I1688" s="87"/>
      <c r="J1688" s="87"/>
      <c r="K1688" s="86"/>
      <c r="L1688" s="91" t="s">
        <v>559</v>
      </c>
      <c r="M1688" s="91" t="s">
        <v>560</v>
      </c>
      <c r="N1688" s="85"/>
      <c r="O1688" s="85"/>
      <c r="P1688" s="85"/>
      <c r="Q1688" s="85"/>
      <c r="R1688" s="85"/>
      <c r="S1688" s="85"/>
      <c r="T1688" s="85"/>
      <c r="U1688" s="9">
        <v>1</v>
      </c>
      <c r="V1688" s="10"/>
      <c r="W1688" s="80"/>
      <c r="X1688" s="60"/>
      <c r="Y1688" s="10"/>
      <c r="Z1688" s="10"/>
      <c r="AA1688" s="10"/>
      <c r="AB1688" s="80"/>
      <c r="AC1688" s="60"/>
    </row>
    <row r="1689" spans="3:29" ht="12.75" hidden="1" outlineLevel="2" collapsed="1">
      <c r="C1689" s="64"/>
      <c r="D1689" s="64"/>
      <c r="E1689" s="86"/>
      <c r="F1689" s="87"/>
      <c r="G1689" s="87"/>
      <c r="H1689" s="87"/>
      <c r="I1689" s="87"/>
      <c r="J1689" s="87"/>
      <c r="K1689" s="86"/>
      <c r="L1689" s="86"/>
      <c r="M1689" s="91" t="s">
        <v>32</v>
      </c>
      <c r="N1689" s="85"/>
      <c r="O1689" s="85"/>
      <c r="P1689" s="85"/>
      <c r="Q1689" s="85"/>
      <c r="R1689" s="85"/>
      <c r="S1689" s="85"/>
      <c r="T1689" s="85"/>
      <c r="U1689" s="11">
        <v>1</v>
      </c>
      <c r="V1689" s="12"/>
      <c r="W1689" s="82"/>
      <c r="X1689" s="60"/>
      <c r="Y1689" s="12"/>
      <c r="Z1689" s="12"/>
      <c r="AA1689" s="12"/>
      <c r="AB1689" s="82"/>
      <c r="AC1689" s="60"/>
    </row>
    <row r="1690" spans="3:29" ht="12.75" collapsed="1">
      <c r="C1690" s="64"/>
      <c r="D1690" s="64"/>
      <c r="E1690" s="86"/>
      <c r="F1690" s="87"/>
      <c r="G1690" s="87"/>
      <c r="H1690" s="87"/>
      <c r="I1690" s="87"/>
      <c r="J1690" s="87"/>
      <c r="K1690" s="91" t="s">
        <v>297</v>
      </c>
      <c r="L1690" s="91" t="s">
        <v>298</v>
      </c>
      <c r="M1690" s="85"/>
      <c r="N1690" s="85"/>
      <c r="O1690" s="85"/>
      <c r="P1690" s="85"/>
      <c r="Q1690" s="85"/>
      <c r="R1690" s="85"/>
      <c r="S1690" s="85"/>
      <c r="T1690" s="85"/>
      <c r="U1690" s="8"/>
      <c r="V1690" s="8">
        <v>5</v>
      </c>
      <c r="W1690" s="78">
        <v>3</v>
      </c>
      <c r="X1690" s="60"/>
      <c r="Y1690" s="8">
        <v>6</v>
      </c>
      <c r="Z1690" s="8">
        <v>7</v>
      </c>
      <c r="AA1690" s="8">
        <v>4</v>
      </c>
      <c r="AB1690" s="78">
        <v>8</v>
      </c>
      <c r="AC1690" s="60"/>
    </row>
    <row r="1691" spans="3:29" ht="12.75" hidden="1" outlineLevel="2">
      <c r="C1691" s="64"/>
      <c r="D1691" s="64"/>
      <c r="E1691" s="86"/>
      <c r="F1691" s="87"/>
      <c r="G1691" s="87"/>
      <c r="H1691" s="87"/>
      <c r="I1691" s="87"/>
      <c r="J1691" s="87"/>
      <c r="K1691" s="86"/>
      <c r="L1691" s="91" t="s">
        <v>507</v>
      </c>
      <c r="M1691" s="91" t="s">
        <v>230</v>
      </c>
      <c r="N1691" s="85"/>
      <c r="O1691" s="85"/>
      <c r="P1691" s="85"/>
      <c r="Q1691" s="85"/>
      <c r="R1691" s="85"/>
      <c r="S1691" s="85"/>
      <c r="T1691" s="85"/>
      <c r="U1691" s="10"/>
      <c r="V1691" s="9">
        <v>4</v>
      </c>
      <c r="W1691" s="79">
        <v>3</v>
      </c>
      <c r="X1691" s="60"/>
      <c r="Y1691" s="9">
        <v>4</v>
      </c>
      <c r="Z1691" s="9">
        <v>3</v>
      </c>
      <c r="AA1691" s="9">
        <v>2</v>
      </c>
      <c r="AB1691" s="79">
        <v>4</v>
      </c>
      <c r="AC1691" s="60"/>
    </row>
    <row r="1692" spans="3:29" ht="12.75" hidden="1" outlineLevel="2" collapsed="1">
      <c r="C1692" s="64"/>
      <c r="D1692" s="64"/>
      <c r="E1692" s="86"/>
      <c r="F1692" s="87"/>
      <c r="G1692" s="87"/>
      <c r="H1692" s="87"/>
      <c r="I1692" s="87"/>
      <c r="J1692" s="87"/>
      <c r="K1692" s="86"/>
      <c r="L1692" s="86"/>
      <c r="M1692" s="91" t="s">
        <v>32</v>
      </c>
      <c r="N1692" s="85"/>
      <c r="O1692" s="85"/>
      <c r="P1692" s="85"/>
      <c r="Q1692" s="85"/>
      <c r="R1692" s="85"/>
      <c r="S1692" s="85"/>
      <c r="T1692" s="85"/>
      <c r="U1692" s="12"/>
      <c r="V1692" s="11">
        <v>4</v>
      </c>
      <c r="W1692" s="81">
        <v>3</v>
      </c>
      <c r="X1692" s="60"/>
      <c r="Y1692" s="11">
        <v>2</v>
      </c>
      <c r="Z1692" s="11">
        <v>1</v>
      </c>
      <c r="AA1692" s="12"/>
      <c r="AB1692" s="82"/>
      <c r="AC1692" s="60"/>
    </row>
    <row r="1693" spans="3:29" ht="12.75" hidden="1" outlineLevel="2" collapsed="1">
      <c r="C1693" s="64"/>
      <c r="D1693" s="64"/>
      <c r="E1693" s="86"/>
      <c r="F1693" s="87"/>
      <c r="G1693" s="87"/>
      <c r="H1693" s="87"/>
      <c r="I1693" s="87"/>
      <c r="J1693" s="87"/>
      <c r="K1693" s="86"/>
      <c r="L1693" s="86"/>
      <c r="M1693" s="91" t="s">
        <v>284</v>
      </c>
      <c r="N1693" s="85"/>
      <c r="O1693" s="85"/>
      <c r="P1693" s="85"/>
      <c r="Q1693" s="85"/>
      <c r="R1693" s="85"/>
      <c r="S1693" s="85"/>
      <c r="T1693" s="85"/>
      <c r="U1693" s="12"/>
      <c r="V1693" s="12"/>
      <c r="W1693" s="82"/>
      <c r="X1693" s="60"/>
      <c r="Y1693" s="11">
        <v>2</v>
      </c>
      <c r="Z1693" s="11">
        <v>2</v>
      </c>
      <c r="AA1693" s="11">
        <v>2</v>
      </c>
      <c r="AB1693" s="81">
        <v>4</v>
      </c>
      <c r="AC1693" s="60"/>
    </row>
    <row r="1694" spans="3:29" ht="12.75" hidden="1" outlineLevel="2">
      <c r="C1694" s="64"/>
      <c r="D1694" s="64"/>
      <c r="E1694" s="86"/>
      <c r="F1694" s="87"/>
      <c r="G1694" s="87"/>
      <c r="H1694" s="87"/>
      <c r="I1694" s="87"/>
      <c r="J1694" s="87"/>
      <c r="K1694" s="86"/>
      <c r="L1694" s="91" t="s">
        <v>517</v>
      </c>
      <c r="M1694" s="91" t="s">
        <v>518</v>
      </c>
      <c r="N1694" s="85"/>
      <c r="O1694" s="85"/>
      <c r="P1694" s="85"/>
      <c r="Q1694" s="85"/>
      <c r="R1694" s="85"/>
      <c r="S1694" s="85"/>
      <c r="T1694" s="85"/>
      <c r="U1694" s="10"/>
      <c r="V1694" s="9">
        <v>1</v>
      </c>
      <c r="W1694" s="80"/>
      <c r="X1694" s="60"/>
      <c r="Y1694" s="9">
        <v>1</v>
      </c>
      <c r="Z1694" s="9">
        <v>1</v>
      </c>
      <c r="AA1694" s="10"/>
      <c r="AB1694" s="79">
        <v>1</v>
      </c>
      <c r="AC1694" s="60"/>
    </row>
    <row r="1695" spans="3:29" ht="12.75" hidden="1" outlineLevel="2" collapsed="1">
      <c r="C1695" s="64"/>
      <c r="D1695" s="64"/>
      <c r="E1695" s="86"/>
      <c r="F1695" s="87"/>
      <c r="G1695" s="87"/>
      <c r="H1695" s="87"/>
      <c r="I1695" s="87"/>
      <c r="J1695" s="87"/>
      <c r="K1695" s="86"/>
      <c r="L1695" s="86"/>
      <c r="M1695" s="91" t="s">
        <v>451</v>
      </c>
      <c r="N1695" s="85"/>
      <c r="O1695" s="85"/>
      <c r="P1695" s="85"/>
      <c r="Q1695" s="85"/>
      <c r="R1695" s="85"/>
      <c r="S1695" s="85"/>
      <c r="T1695" s="85"/>
      <c r="U1695" s="12"/>
      <c r="V1695" s="11">
        <v>1</v>
      </c>
      <c r="W1695" s="82"/>
      <c r="X1695" s="60"/>
      <c r="Y1695" s="12"/>
      <c r="Z1695" s="12"/>
      <c r="AA1695" s="12"/>
      <c r="AB1695" s="82"/>
      <c r="AC1695" s="60"/>
    </row>
    <row r="1696" spans="3:29" ht="12.75" hidden="1" outlineLevel="2" collapsed="1">
      <c r="C1696" s="64"/>
      <c r="D1696" s="64"/>
      <c r="E1696" s="86"/>
      <c r="F1696" s="87"/>
      <c r="G1696" s="87"/>
      <c r="H1696" s="87"/>
      <c r="I1696" s="87"/>
      <c r="J1696" s="87"/>
      <c r="K1696" s="86"/>
      <c r="L1696" s="86"/>
      <c r="M1696" s="91" t="s">
        <v>53</v>
      </c>
      <c r="N1696" s="85"/>
      <c r="O1696" s="85"/>
      <c r="P1696" s="85"/>
      <c r="Q1696" s="85"/>
      <c r="R1696" s="85"/>
      <c r="S1696" s="85"/>
      <c r="T1696" s="85"/>
      <c r="U1696" s="12"/>
      <c r="V1696" s="12"/>
      <c r="W1696" s="82"/>
      <c r="X1696" s="60"/>
      <c r="Y1696" s="11">
        <v>1</v>
      </c>
      <c r="Z1696" s="11">
        <v>1</v>
      </c>
      <c r="AA1696" s="12"/>
      <c r="AB1696" s="81">
        <v>1</v>
      </c>
      <c r="AC1696" s="60"/>
    </row>
    <row r="1697" spans="3:29" ht="12.75" hidden="1" outlineLevel="2">
      <c r="C1697" s="64"/>
      <c r="D1697" s="64"/>
      <c r="E1697" s="86"/>
      <c r="F1697" s="87"/>
      <c r="G1697" s="87"/>
      <c r="H1697" s="87"/>
      <c r="I1697" s="87"/>
      <c r="J1697" s="87"/>
      <c r="K1697" s="86"/>
      <c r="L1697" s="91" t="s">
        <v>559</v>
      </c>
      <c r="M1697" s="91" t="s">
        <v>560</v>
      </c>
      <c r="N1697" s="85"/>
      <c r="O1697" s="85"/>
      <c r="P1697" s="85"/>
      <c r="Q1697" s="85"/>
      <c r="R1697" s="85"/>
      <c r="S1697" s="85"/>
      <c r="T1697" s="85"/>
      <c r="U1697" s="10"/>
      <c r="V1697" s="10"/>
      <c r="W1697" s="80"/>
      <c r="X1697" s="60"/>
      <c r="Y1697" s="9">
        <v>1</v>
      </c>
      <c r="Z1697" s="10"/>
      <c r="AA1697" s="10"/>
      <c r="AB1697" s="80"/>
      <c r="AC1697" s="60"/>
    </row>
    <row r="1698" spans="3:29" ht="12.75" hidden="1" outlineLevel="2" collapsed="1">
      <c r="C1698" s="64"/>
      <c r="D1698" s="64"/>
      <c r="E1698" s="86"/>
      <c r="F1698" s="87"/>
      <c r="G1698" s="87"/>
      <c r="H1698" s="87"/>
      <c r="I1698" s="87"/>
      <c r="J1698" s="87"/>
      <c r="K1698" s="86"/>
      <c r="L1698" s="86"/>
      <c r="M1698" s="91" t="s">
        <v>74</v>
      </c>
      <c r="N1698" s="85"/>
      <c r="O1698" s="85"/>
      <c r="P1698" s="85"/>
      <c r="Q1698" s="85"/>
      <c r="R1698" s="85"/>
      <c r="S1698" s="85"/>
      <c r="T1698" s="85"/>
      <c r="U1698" s="12"/>
      <c r="V1698" s="12"/>
      <c r="W1698" s="82"/>
      <c r="X1698" s="60"/>
      <c r="Y1698" s="11">
        <v>1</v>
      </c>
      <c r="Z1698" s="12"/>
      <c r="AA1698" s="12"/>
      <c r="AB1698" s="82"/>
      <c r="AC1698" s="60"/>
    </row>
    <row r="1699" spans="3:29" ht="12.75" hidden="1" outlineLevel="2">
      <c r="C1699" s="64"/>
      <c r="D1699" s="64"/>
      <c r="E1699" s="86"/>
      <c r="F1699" s="87"/>
      <c r="G1699" s="87"/>
      <c r="H1699" s="87"/>
      <c r="I1699" s="87"/>
      <c r="J1699" s="87"/>
      <c r="K1699" s="86"/>
      <c r="L1699" s="91" t="s">
        <v>497</v>
      </c>
      <c r="M1699" s="91" t="s">
        <v>498</v>
      </c>
      <c r="N1699" s="85"/>
      <c r="O1699" s="85"/>
      <c r="P1699" s="85"/>
      <c r="Q1699" s="85"/>
      <c r="R1699" s="85"/>
      <c r="S1699" s="85"/>
      <c r="T1699" s="85"/>
      <c r="U1699" s="10"/>
      <c r="V1699" s="10"/>
      <c r="W1699" s="80"/>
      <c r="X1699" s="60"/>
      <c r="Y1699" s="10"/>
      <c r="Z1699" s="9">
        <v>2</v>
      </c>
      <c r="AA1699" s="10"/>
      <c r="AB1699" s="79">
        <v>1</v>
      </c>
      <c r="AC1699" s="60"/>
    </row>
    <row r="1700" spans="3:29" ht="12.75" hidden="1" outlineLevel="2" collapsed="1">
      <c r="C1700" s="64"/>
      <c r="D1700" s="64"/>
      <c r="E1700" s="86"/>
      <c r="F1700" s="87"/>
      <c r="G1700" s="87"/>
      <c r="H1700" s="87"/>
      <c r="I1700" s="87"/>
      <c r="J1700" s="87"/>
      <c r="K1700" s="86"/>
      <c r="L1700" s="86"/>
      <c r="M1700" s="91" t="s">
        <v>388</v>
      </c>
      <c r="N1700" s="85"/>
      <c r="O1700" s="85"/>
      <c r="P1700" s="85"/>
      <c r="Q1700" s="85"/>
      <c r="R1700" s="85"/>
      <c r="S1700" s="85"/>
      <c r="T1700" s="85"/>
      <c r="U1700" s="12"/>
      <c r="V1700" s="12"/>
      <c r="W1700" s="82"/>
      <c r="X1700" s="60"/>
      <c r="Y1700" s="12"/>
      <c r="Z1700" s="11">
        <v>2</v>
      </c>
      <c r="AA1700" s="12"/>
      <c r="AB1700" s="81">
        <v>1</v>
      </c>
      <c r="AC1700" s="60"/>
    </row>
    <row r="1701" spans="3:29" ht="12.75" hidden="1" outlineLevel="2">
      <c r="C1701" s="64"/>
      <c r="D1701" s="64"/>
      <c r="E1701" s="86"/>
      <c r="F1701" s="87"/>
      <c r="G1701" s="87"/>
      <c r="H1701" s="87"/>
      <c r="I1701" s="87"/>
      <c r="J1701" s="87"/>
      <c r="K1701" s="86"/>
      <c r="L1701" s="91" t="s">
        <v>561</v>
      </c>
      <c r="M1701" s="91" t="s">
        <v>512</v>
      </c>
      <c r="N1701" s="85"/>
      <c r="O1701" s="85"/>
      <c r="P1701" s="85"/>
      <c r="Q1701" s="85"/>
      <c r="R1701" s="85"/>
      <c r="S1701" s="85"/>
      <c r="T1701" s="85"/>
      <c r="U1701" s="10"/>
      <c r="V1701" s="10"/>
      <c r="W1701" s="80"/>
      <c r="X1701" s="60"/>
      <c r="Y1701" s="10"/>
      <c r="Z1701" s="9">
        <v>1</v>
      </c>
      <c r="AA1701" s="9">
        <v>1</v>
      </c>
      <c r="AB1701" s="80"/>
      <c r="AC1701" s="60"/>
    </row>
    <row r="1702" spans="3:29" ht="12.75" hidden="1" outlineLevel="2" collapsed="1">
      <c r="C1702" s="64"/>
      <c r="D1702" s="64"/>
      <c r="E1702" s="86"/>
      <c r="F1702" s="87"/>
      <c r="G1702" s="87"/>
      <c r="H1702" s="87"/>
      <c r="I1702" s="87"/>
      <c r="J1702" s="87"/>
      <c r="K1702" s="86"/>
      <c r="L1702" s="86"/>
      <c r="M1702" s="91" t="s">
        <v>284</v>
      </c>
      <c r="N1702" s="85"/>
      <c r="O1702" s="85"/>
      <c r="P1702" s="85"/>
      <c r="Q1702" s="85"/>
      <c r="R1702" s="85"/>
      <c r="S1702" s="85"/>
      <c r="T1702" s="85"/>
      <c r="U1702" s="12"/>
      <c r="V1702" s="12"/>
      <c r="W1702" s="82"/>
      <c r="X1702" s="60"/>
      <c r="Y1702" s="12"/>
      <c r="Z1702" s="11">
        <v>1</v>
      </c>
      <c r="AA1702" s="11">
        <v>1</v>
      </c>
      <c r="AB1702" s="82"/>
      <c r="AC1702" s="60"/>
    </row>
    <row r="1703" spans="3:29" ht="12.75" hidden="1" outlineLevel="2">
      <c r="C1703" s="64"/>
      <c r="D1703" s="64"/>
      <c r="E1703" s="86"/>
      <c r="F1703" s="87"/>
      <c r="G1703" s="87"/>
      <c r="H1703" s="87"/>
      <c r="I1703" s="87"/>
      <c r="J1703" s="87"/>
      <c r="K1703" s="86"/>
      <c r="L1703" s="91" t="s">
        <v>496</v>
      </c>
      <c r="M1703" s="91" t="s">
        <v>218</v>
      </c>
      <c r="N1703" s="85"/>
      <c r="O1703" s="85"/>
      <c r="P1703" s="85"/>
      <c r="Q1703" s="85"/>
      <c r="R1703" s="85"/>
      <c r="S1703" s="85"/>
      <c r="T1703" s="85"/>
      <c r="U1703" s="10"/>
      <c r="V1703" s="10"/>
      <c r="W1703" s="80"/>
      <c r="X1703" s="60"/>
      <c r="Y1703" s="10"/>
      <c r="Z1703" s="10"/>
      <c r="AA1703" s="9">
        <v>1</v>
      </c>
      <c r="AB1703" s="80"/>
      <c r="AC1703" s="60"/>
    </row>
    <row r="1704" spans="3:29" ht="12.75" hidden="1" outlineLevel="2" collapsed="1">
      <c r="C1704" s="64"/>
      <c r="D1704" s="64"/>
      <c r="E1704" s="86"/>
      <c r="F1704" s="87"/>
      <c r="G1704" s="87"/>
      <c r="H1704" s="87"/>
      <c r="I1704" s="87"/>
      <c r="J1704" s="87"/>
      <c r="K1704" s="86"/>
      <c r="L1704" s="86"/>
      <c r="M1704" s="91" t="s">
        <v>237</v>
      </c>
      <c r="N1704" s="85"/>
      <c r="O1704" s="85"/>
      <c r="P1704" s="85"/>
      <c r="Q1704" s="85"/>
      <c r="R1704" s="85"/>
      <c r="S1704" s="85"/>
      <c r="T1704" s="85"/>
      <c r="U1704" s="12"/>
      <c r="V1704" s="12"/>
      <c r="W1704" s="82"/>
      <c r="X1704" s="60"/>
      <c r="Y1704" s="12"/>
      <c r="Z1704" s="12"/>
      <c r="AA1704" s="11">
        <v>1</v>
      </c>
      <c r="AB1704" s="82"/>
      <c r="AC1704" s="60"/>
    </row>
    <row r="1705" spans="3:29" ht="12.75" hidden="1" outlineLevel="2">
      <c r="C1705" s="64"/>
      <c r="D1705" s="64"/>
      <c r="E1705" s="86"/>
      <c r="F1705" s="87"/>
      <c r="G1705" s="87"/>
      <c r="H1705" s="87"/>
      <c r="I1705" s="87"/>
      <c r="J1705" s="87"/>
      <c r="K1705" s="86"/>
      <c r="L1705" s="91" t="s">
        <v>567</v>
      </c>
      <c r="M1705" s="91" t="s">
        <v>568</v>
      </c>
      <c r="N1705" s="85"/>
      <c r="O1705" s="85"/>
      <c r="P1705" s="85"/>
      <c r="Q1705" s="85"/>
      <c r="R1705" s="85"/>
      <c r="S1705" s="85"/>
      <c r="T1705" s="85"/>
      <c r="U1705" s="10"/>
      <c r="V1705" s="10"/>
      <c r="W1705" s="80"/>
      <c r="X1705" s="60"/>
      <c r="Y1705" s="10"/>
      <c r="Z1705" s="10"/>
      <c r="AA1705" s="10"/>
      <c r="AB1705" s="79">
        <v>1</v>
      </c>
      <c r="AC1705" s="60"/>
    </row>
    <row r="1706" spans="3:29" ht="12.75" hidden="1" outlineLevel="2" collapsed="1">
      <c r="C1706" s="64"/>
      <c r="D1706" s="64"/>
      <c r="E1706" s="86"/>
      <c r="F1706" s="87"/>
      <c r="G1706" s="87"/>
      <c r="H1706" s="87"/>
      <c r="I1706" s="87"/>
      <c r="J1706" s="87"/>
      <c r="K1706" s="86"/>
      <c r="L1706" s="86"/>
      <c r="M1706" s="91" t="s">
        <v>61</v>
      </c>
      <c r="N1706" s="85"/>
      <c r="O1706" s="85"/>
      <c r="P1706" s="85"/>
      <c r="Q1706" s="85"/>
      <c r="R1706" s="85"/>
      <c r="S1706" s="85"/>
      <c r="T1706" s="85"/>
      <c r="U1706" s="12"/>
      <c r="V1706" s="12"/>
      <c r="W1706" s="82"/>
      <c r="X1706" s="60"/>
      <c r="Y1706" s="12"/>
      <c r="Z1706" s="12"/>
      <c r="AA1706" s="12"/>
      <c r="AB1706" s="81">
        <v>1</v>
      </c>
      <c r="AC1706" s="60"/>
    </row>
    <row r="1707" spans="3:29" ht="12.75" hidden="1" outlineLevel="2">
      <c r="C1707" s="64"/>
      <c r="D1707" s="64"/>
      <c r="E1707" s="86"/>
      <c r="F1707" s="87"/>
      <c r="G1707" s="87"/>
      <c r="H1707" s="87"/>
      <c r="I1707" s="87"/>
      <c r="J1707" s="87"/>
      <c r="K1707" s="86"/>
      <c r="L1707" s="91" t="s">
        <v>509</v>
      </c>
      <c r="M1707" s="91" t="s">
        <v>510</v>
      </c>
      <c r="N1707" s="85"/>
      <c r="O1707" s="85"/>
      <c r="P1707" s="85"/>
      <c r="Q1707" s="85"/>
      <c r="R1707" s="85"/>
      <c r="S1707" s="85"/>
      <c r="T1707" s="85"/>
      <c r="U1707" s="10"/>
      <c r="V1707" s="10"/>
      <c r="W1707" s="80"/>
      <c r="X1707" s="60"/>
      <c r="Y1707" s="10"/>
      <c r="Z1707" s="10"/>
      <c r="AA1707" s="10"/>
      <c r="AB1707" s="79">
        <v>1</v>
      </c>
      <c r="AC1707" s="60"/>
    </row>
    <row r="1708" spans="3:29" ht="12.75" hidden="1" outlineLevel="2" collapsed="1">
      <c r="C1708" s="64"/>
      <c r="D1708" s="64"/>
      <c r="E1708" s="88"/>
      <c r="F1708" s="89"/>
      <c r="G1708" s="89"/>
      <c r="H1708" s="89"/>
      <c r="I1708" s="89"/>
      <c r="J1708" s="89"/>
      <c r="K1708" s="86"/>
      <c r="L1708" s="86"/>
      <c r="M1708" s="91" t="s">
        <v>284</v>
      </c>
      <c r="N1708" s="85"/>
      <c r="O1708" s="85"/>
      <c r="P1708" s="85"/>
      <c r="Q1708" s="85"/>
      <c r="R1708" s="85"/>
      <c r="S1708" s="85"/>
      <c r="T1708" s="85"/>
      <c r="U1708" s="12"/>
      <c r="V1708" s="12"/>
      <c r="W1708" s="82"/>
      <c r="X1708" s="60"/>
      <c r="Y1708" s="12"/>
      <c r="Z1708" s="12"/>
      <c r="AA1708" s="12"/>
      <c r="AB1708" s="81">
        <v>1</v>
      </c>
      <c r="AC1708" s="60"/>
    </row>
    <row r="1709" spans="3:29" ht="12.75">
      <c r="C1709" s="64"/>
      <c r="D1709" s="64"/>
      <c r="E1709" s="84" t="s">
        <v>569</v>
      </c>
      <c r="F1709" s="85"/>
      <c r="G1709" s="85"/>
      <c r="H1709" s="85"/>
      <c r="I1709" s="85"/>
      <c r="J1709" s="85"/>
      <c r="K1709" s="84" t="s">
        <v>570</v>
      </c>
      <c r="L1709" s="90"/>
      <c r="M1709" s="90"/>
      <c r="N1709" s="90"/>
      <c r="O1709" s="90"/>
      <c r="P1709" s="90"/>
      <c r="Q1709" s="90"/>
      <c r="R1709" s="90"/>
      <c r="S1709" s="90"/>
      <c r="T1709" s="90"/>
      <c r="U1709" s="6">
        <v>362</v>
      </c>
      <c r="V1709" s="6">
        <v>366</v>
      </c>
      <c r="W1709" s="67">
        <v>358</v>
      </c>
      <c r="X1709" s="60"/>
      <c r="Y1709" s="6">
        <v>362</v>
      </c>
      <c r="Z1709" s="6">
        <v>357</v>
      </c>
      <c r="AA1709" s="6">
        <v>346</v>
      </c>
      <c r="AB1709" s="67">
        <v>352</v>
      </c>
      <c r="AC1709" s="60"/>
    </row>
    <row r="1710" spans="3:29" ht="12.75" collapsed="1">
      <c r="C1710" s="64"/>
      <c r="D1710" s="64"/>
      <c r="E1710" s="86"/>
      <c r="F1710" s="87"/>
      <c r="G1710" s="87"/>
      <c r="H1710" s="87"/>
      <c r="I1710" s="87"/>
      <c r="J1710" s="87"/>
      <c r="K1710" s="91" t="s">
        <v>297</v>
      </c>
      <c r="L1710" s="91" t="s">
        <v>298</v>
      </c>
      <c r="M1710" s="85"/>
      <c r="N1710" s="85"/>
      <c r="O1710" s="85"/>
      <c r="P1710" s="85"/>
      <c r="Q1710" s="85"/>
      <c r="R1710" s="85"/>
      <c r="S1710" s="85"/>
      <c r="T1710" s="85"/>
      <c r="U1710" s="8">
        <v>362</v>
      </c>
      <c r="V1710" s="8">
        <v>366</v>
      </c>
      <c r="W1710" s="78">
        <v>358</v>
      </c>
      <c r="X1710" s="60"/>
      <c r="Y1710" s="8">
        <v>362</v>
      </c>
      <c r="Z1710" s="8">
        <v>357</v>
      </c>
      <c r="AA1710" s="8">
        <v>346</v>
      </c>
      <c r="AB1710" s="78">
        <v>352</v>
      </c>
      <c r="AC1710" s="60"/>
    </row>
    <row r="1711" spans="3:29" ht="12.75" hidden="1" outlineLevel="2">
      <c r="C1711" s="64"/>
      <c r="D1711" s="64"/>
      <c r="E1711" s="86"/>
      <c r="F1711" s="87"/>
      <c r="G1711" s="87"/>
      <c r="H1711" s="87"/>
      <c r="I1711" s="87"/>
      <c r="J1711" s="87"/>
      <c r="K1711" s="86"/>
      <c r="L1711" s="91" t="s">
        <v>571</v>
      </c>
      <c r="M1711" s="91" t="s">
        <v>572</v>
      </c>
      <c r="N1711" s="85"/>
      <c r="O1711" s="85"/>
      <c r="P1711" s="85"/>
      <c r="Q1711" s="85"/>
      <c r="R1711" s="85"/>
      <c r="S1711" s="85"/>
      <c r="T1711" s="85"/>
      <c r="U1711" s="9">
        <v>362</v>
      </c>
      <c r="V1711" s="9">
        <v>366</v>
      </c>
      <c r="W1711" s="79">
        <v>358</v>
      </c>
      <c r="X1711" s="60"/>
      <c r="Y1711" s="9">
        <v>362</v>
      </c>
      <c r="Z1711" s="9">
        <v>357</v>
      </c>
      <c r="AA1711" s="9">
        <v>346</v>
      </c>
      <c r="AB1711" s="79">
        <v>352</v>
      </c>
      <c r="AC1711" s="60"/>
    </row>
    <row r="1712" spans="3:29" ht="12.75" hidden="1" outlineLevel="2" collapsed="1">
      <c r="C1712" s="64"/>
      <c r="D1712" s="64"/>
      <c r="E1712" s="88"/>
      <c r="F1712" s="89"/>
      <c r="G1712" s="89"/>
      <c r="H1712" s="89"/>
      <c r="I1712" s="89"/>
      <c r="J1712" s="89"/>
      <c r="K1712" s="86"/>
      <c r="L1712" s="86"/>
      <c r="M1712" s="91" t="s">
        <v>414</v>
      </c>
      <c r="N1712" s="85"/>
      <c r="O1712" s="85"/>
      <c r="P1712" s="85"/>
      <c r="Q1712" s="85"/>
      <c r="R1712" s="85"/>
      <c r="S1712" s="85"/>
      <c r="T1712" s="85"/>
      <c r="U1712" s="11">
        <v>362</v>
      </c>
      <c r="V1712" s="11">
        <v>366</v>
      </c>
      <c r="W1712" s="81">
        <v>358</v>
      </c>
      <c r="X1712" s="60"/>
      <c r="Y1712" s="11">
        <v>362</v>
      </c>
      <c r="Z1712" s="11">
        <v>357</v>
      </c>
      <c r="AA1712" s="11">
        <v>346</v>
      </c>
      <c r="AB1712" s="81">
        <v>352</v>
      </c>
      <c r="AC1712" s="60"/>
    </row>
    <row r="1713" spans="3:29" ht="12.75">
      <c r="C1713" s="64"/>
      <c r="D1713" s="64"/>
      <c r="E1713" s="84" t="s">
        <v>28</v>
      </c>
      <c r="F1713" s="85"/>
      <c r="G1713" s="85"/>
      <c r="H1713" s="85"/>
      <c r="I1713" s="85"/>
      <c r="J1713" s="85"/>
      <c r="K1713" s="84" t="s">
        <v>28</v>
      </c>
      <c r="L1713" s="90"/>
      <c r="M1713" s="90"/>
      <c r="N1713" s="90"/>
      <c r="O1713" s="90"/>
      <c r="P1713" s="90"/>
      <c r="Q1713" s="90"/>
      <c r="R1713" s="90"/>
      <c r="S1713" s="90"/>
      <c r="T1713" s="90"/>
      <c r="U1713" s="6">
        <v>11</v>
      </c>
      <c r="V1713" s="6">
        <v>9</v>
      </c>
      <c r="W1713" s="67">
        <v>11</v>
      </c>
      <c r="X1713" s="60"/>
      <c r="Y1713" s="6">
        <v>5</v>
      </c>
      <c r="Z1713" s="6">
        <v>7</v>
      </c>
      <c r="AA1713" s="6">
        <v>2</v>
      </c>
      <c r="AB1713" s="67">
        <v>3</v>
      </c>
      <c r="AC1713" s="60"/>
    </row>
    <row r="1714" spans="3:29" ht="12.75" collapsed="1">
      <c r="C1714" s="64"/>
      <c r="D1714" s="64"/>
      <c r="E1714" s="86"/>
      <c r="F1714" s="87"/>
      <c r="G1714" s="87"/>
      <c r="H1714" s="87"/>
      <c r="I1714" s="87"/>
      <c r="J1714" s="87"/>
      <c r="K1714" s="91" t="s">
        <v>297</v>
      </c>
      <c r="L1714" s="91" t="s">
        <v>298</v>
      </c>
      <c r="M1714" s="85"/>
      <c r="N1714" s="85"/>
      <c r="O1714" s="85"/>
      <c r="P1714" s="85"/>
      <c r="Q1714" s="85"/>
      <c r="R1714" s="85"/>
      <c r="S1714" s="85"/>
      <c r="T1714" s="85"/>
      <c r="U1714" s="8">
        <v>11</v>
      </c>
      <c r="V1714" s="8">
        <v>9</v>
      </c>
      <c r="W1714" s="78">
        <v>11</v>
      </c>
      <c r="X1714" s="60"/>
      <c r="Y1714" s="8">
        <v>5</v>
      </c>
      <c r="Z1714" s="8">
        <v>7</v>
      </c>
      <c r="AA1714" s="8">
        <v>2</v>
      </c>
      <c r="AB1714" s="78">
        <v>3</v>
      </c>
      <c r="AC1714" s="60"/>
    </row>
    <row r="1715" spans="3:29" ht="12.75" hidden="1" outlineLevel="2">
      <c r="C1715" s="64"/>
      <c r="D1715" s="64"/>
      <c r="E1715" s="86"/>
      <c r="F1715" s="87"/>
      <c r="G1715" s="87"/>
      <c r="H1715" s="87"/>
      <c r="I1715" s="87"/>
      <c r="J1715" s="87"/>
      <c r="K1715" s="86"/>
      <c r="L1715" s="91" t="s">
        <v>93</v>
      </c>
      <c r="M1715" s="91" t="s">
        <v>94</v>
      </c>
      <c r="N1715" s="85"/>
      <c r="O1715" s="85"/>
      <c r="P1715" s="85"/>
      <c r="Q1715" s="85"/>
      <c r="R1715" s="85"/>
      <c r="S1715" s="85"/>
      <c r="T1715" s="85"/>
      <c r="U1715" s="9">
        <v>1</v>
      </c>
      <c r="V1715" s="10"/>
      <c r="W1715" s="80"/>
      <c r="X1715" s="60"/>
      <c r="Y1715" s="10"/>
      <c r="Z1715" s="10"/>
      <c r="AA1715" s="10"/>
      <c r="AB1715" s="80"/>
      <c r="AC1715" s="60"/>
    </row>
    <row r="1716" spans="3:29" ht="12.75" hidden="1" outlineLevel="2" collapsed="1">
      <c r="C1716" s="64"/>
      <c r="D1716" s="64"/>
      <c r="E1716" s="86"/>
      <c r="F1716" s="87"/>
      <c r="G1716" s="87"/>
      <c r="H1716" s="87"/>
      <c r="I1716" s="87"/>
      <c r="J1716" s="87"/>
      <c r="K1716" s="86"/>
      <c r="L1716" s="86"/>
      <c r="M1716" s="91" t="s">
        <v>32</v>
      </c>
      <c r="N1716" s="85"/>
      <c r="O1716" s="85"/>
      <c r="P1716" s="85"/>
      <c r="Q1716" s="85"/>
      <c r="R1716" s="85"/>
      <c r="S1716" s="85"/>
      <c r="T1716" s="85"/>
      <c r="U1716" s="11">
        <v>1</v>
      </c>
      <c r="V1716" s="12"/>
      <c r="W1716" s="82"/>
      <c r="X1716" s="60"/>
      <c r="Y1716" s="12"/>
      <c r="Z1716" s="12"/>
      <c r="AA1716" s="12"/>
      <c r="AB1716" s="82"/>
      <c r="AC1716" s="60"/>
    </row>
    <row r="1717" spans="3:29" ht="12.75" hidden="1" outlineLevel="2">
      <c r="C1717" s="64"/>
      <c r="D1717" s="64"/>
      <c r="E1717" s="86"/>
      <c r="F1717" s="87"/>
      <c r="G1717" s="87"/>
      <c r="H1717" s="87"/>
      <c r="I1717" s="87"/>
      <c r="J1717" s="87"/>
      <c r="K1717" s="86"/>
      <c r="L1717" s="91" t="s">
        <v>97</v>
      </c>
      <c r="M1717" s="91" t="s">
        <v>98</v>
      </c>
      <c r="N1717" s="85"/>
      <c r="O1717" s="85"/>
      <c r="P1717" s="85"/>
      <c r="Q1717" s="85"/>
      <c r="R1717" s="85"/>
      <c r="S1717" s="85"/>
      <c r="T1717" s="85"/>
      <c r="U1717" s="9">
        <v>2</v>
      </c>
      <c r="V1717" s="10"/>
      <c r="W1717" s="80"/>
      <c r="X1717" s="60"/>
      <c r="Y1717" s="10"/>
      <c r="Z1717" s="10"/>
      <c r="AA1717" s="10"/>
      <c r="AB1717" s="80"/>
      <c r="AC1717" s="60"/>
    </row>
    <row r="1718" spans="3:29" ht="12.75" hidden="1" outlineLevel="2" collapsed="1">
      <c r="C1718" s="64"/>
      <c r="D1718" s="64"/>
      <c r="E1718" s="86"/>
      <c r="F1718" s="87"/>
      <c r="G1718" s="87"/>
      <c r="H1718" s="87"/>
      <c r="I1718" s="87"/>
      <c r="J1718" s="87"/>
      <c r="K1718" s="86"/>
      <c r="L1718" s="86"/>
      <c r="M1718" s="91" t="s">
        <v>32</v>
      </c>
      <c r="N1718" s="85"/>
      <c r="O1718" s="85"/>
      <c r="P1718" s="85"/>
      <c r="Q1718" s="85"/>
      <c r="R1718" s="85"/>
      <c r="S1718" s="85"/>
      <c r="T1718" s="85"/>
      <c r="U1718" s="11">
        <v>2</v>
      </c>
      <c r="V1718" s="12"/>
      <c r="W1718" s="82"/>
      <c r="X1718" s="60"/>
      <c r="Y1718" s="12"/>
      <c r="Z1718" s="12"/>
      <c r="AA1718" s="12"/>
      <c r="AB1718" s="82"/>
      <c r="AC1718" s="60"/>
    </row>
    <row r="1719" spans="3:29" ht="12.75" hidden="1" outlineLevel="2">
      <c r="C1719" s="64"/>
      <c r="D1719" s="64"/>
      <c r="E1719" s="86"/>
      <c r="F1719" s="87"/>
      <c r="G1719" s="87"/>
      <c r="H1719" s="87"/>
      <c r="I1719" s="87"/>
      <c r="J1719" s="87"/>
      <c r="K1719" s="86"/>
      <c r="L1719" s="91" t="s">
        <v>111</v>
      </c>
      <c r="M1719" s="91" t="s">
        <v>112</v>
      </c>
      <c r="N1719" s="85"/>
      <c r="O1719" s="85"/>
      <c r="P1719" s="85"/>
      <c r="Q1719" s="85"/>
      <c r="R1719" s="85"/>
      <c r="S1719" s="85"/>
      <c r="T1719" s="85"/>
      <c r="U1719" s="9">
        <v>1</v>
      </c>
      <c r="V1719" s="10"/>
      <c r="W1719" s="80"/>
      <c r="X1719" s="60"/>
      <c r="Y1719" s="10"/>
      <c r="Z1719" s="10"/>
      <c r="AA1719" s="10"/>
      <c r="AB1719" s="80"/>
      <c r="AC1719" s="60"/>
    </row>
    <row r="1720" spans="3:29" ht="12.75" hidden="1" outlineLevel="2" collapsed="1">
      <c r="C1720" s="64"/>
      <c r="D1720" s="64"/>
      <c r="E1720" s="86"/>
      <c r="F1720" s="87"/>
      <c r="G1720" s="87"/>
      <c r="H1720" s="87"/>
      <c r="I1720" s="87"/>
      <c r="J1720" s="87"/>
      <c r="K1720" s="86"/>
      <c r="L1720" s="86"/>
      <c r="M1720" s="91" t="s">
        <v>32</v>
      </c>
      <c r="N1720" s="85"/>
      <c r="O1720" s="85"/>
      <c r="P1720" s="85"/>
      <c r="Q1720" s="85"/>
      <c r="R1720" s="85"/>
      <c r="S1720" s="85"/>
      <c r="T1720" s="85"/>
      <c r="U1720" s="11">
        <v>1</v>
      </c>
      <c r="V1720" s="12"/>
      <c r="W1720" s="82"/>
      <c r="X1720" s="60"/>
      <c r="Y1720" s="12"/>
      <c r="Z1720" s="12"/>
      <c r="AA1720" s="12"/>
      <c r="AB1720" s="82"/>
      <c r="AC1720" s="60"/>
    </row>
    <row r="1721" spans="3:29" ht="12.75" hidden="1" outlineLevel="2">
      <c r="C1721" s="64"/>
      <c r="D1721" s="64"/>
      <c r="E1721" s="86"/>
      <c r="F1721" s="87"/>
      <c r="G1721" s="87"/>
      <c r="H1721" s="87"/>
      <c r="I1721" s="87"/>
      <c r="J1721" s="87"/>
      <c r="K1721" s="86"/>
      <c r="L1721" s="91" t="s">
        <v>137</v>
      </c>
      <c r="M1721" s="91" t="s">
        <v>138</v>
      </c>
      <c r="N1721" s="85"/>
      <c r="O1721" s="85"/>
      <c r="P1721" s="85"/>
      <c r="Q1721" s="85"/>
      <c r="R1721" s="85"/>
      <c r="S1721" s="85"/>
      <c r="T1721" s="85"/>
      <c r="U1721" s="9">
        <v>1</v>
      </c>
      <c r="V1721" s="10"/>
      <c r="W1721" s="79">
        <v>1</v>
      </c>
      <c r="X1721" s="60"/>
      <c r="Y1721" s="10"/>
      <c r="Z1721" s="10"/>
      <c r="AA1721" s="10"/>
      <c r="AB1721" s="80"/>
      <c r="AC1721" s="60"/>
    </row>
    <row r="1722" spans="3:29" ht="12.75" hidden="1" outlineLevel="2" collapsed="1">
      <c r="C1722" s="64"/>
      <c r="D1722" s="64"/>
      <c r="E1722" s="86"/>
      <c r="F1722" s="87"/>
      <c r="G1722" s="87"/>
      <c r="H1722" s="87"/>
      <c r="I1722" s="87"/>
      <c r="J1722" s="87"/>
      <c r="K1722" s="86"/>
      <c r="L1722" s="86"/>
      <c r="M1722" s="91" t="s">
        <v>37</v>
      </c>
      <c r="N1722" s="85"/>
      <c r="O1722" s="85"/>
      <c r="P1722" s="85"/>
      <c r="Q1722" s="85"/>
      <c r="R1722" s="85"/>
      <c r="S1722" s="85"/>
      <c r="T1722" s="85"/>
      <c r="U1722" s="11">
        <v>1</v>
      </c>
      <c r="V1722" s="12"/>
      <c r="W1722" s="81">
        <v>1</v>
      </c>
      <c r="X1722" s="60"/>
      <c r="Y1722" s="12"/>
      <c r="Z1722" s="12"/>
      <c r="AA1722" s="12"/>
      <c r="AB1722" s="82"/>
      <c r="AC1722" s="60"/>
    </row>
    <row r="1723" spans="3:29" ht="12.75" hidden="1" outlineLevel="2">
      <c r="C1723" s="64"/>
      <c r="D1723" s="64"/>
      <c r="E1723" s="86"/>
      <c r="F1723" s="87"/>
      <c r="G1723" s="87"/>
      <c r="H1723" s="87"/>
      <c r="I1723" s="87"/>
      <c r="J1723" s="87"/>
      <c r="K1723" s="86"/>
      <c r="L1723" s="91" t="s">
        <v>195</v>
      </c>
      <c r="M1723" s="91" t="s">
        <v>196</v>
      </c>
      <c r="N1723" s="85"/>
      <c r="O1723" s="85"/>
      <c r="P1723" s="85"/>
      <c r="Q1723" s="85"/>
      <c r="R1723" s="85"/>
      <c r="S1723" s="85"/>
      <c r="T1723" s="85"/>
      <c r="U1723" s="9">
        <v>1</v>
      </c>
      <c r="V1723" s="10"/>
      <c r="W1723" s="79">
        <v>1</v>
      </c>
      <c r="X1723" s="60"/>
      <c r="Y1723" s="9">
        <v>1</v>
      </c>
      <c r="Z1723" s="9">
        <v>1</v>
      </c>
      <c r="AA1723" s="10"/>
      <c r="AB1723" s="80"/>
      <c r="AC1723" s="60"/>
    </row>
    <row r="1724" spans="3:29" ht="12.75" hidden="1" outlineLevel="2" collapsed="1">
      <c r="C1724" s="64"/>
      <c r="D1724" s="64"/>
      <c r="E1724" s="86"/>
      <c r="F1724" s="87"/>
      <c r="G1724" s="87"/>
      <c r="H1724" s="87"/>
      <c r="I1724" s="87"/>
      <c r="J1724" s="87"/>
      <c r="K1724" s="86"/>
      <c r="L1724" s="86"/>
      <c r="M1724" s="91" t="s">
        <v>81</v>
      </c>
      <c r="N1724" s="85"/>
      <c r="O1724" s="85"/>
      <c r="P1724" s="85"/>
      <c r="Q1724" s="85"/>
      <c r="R1724" s="85"/>
      <c r="S1724" s="85"/>
      <c r="T1724" s="85"/>
      <c r="U1724" s="11">
        <v>1</v>
      </c>
      <c r="V1724" s="12"/>
      <c r="W1724" s="81">
        <v>1</v>
      </c>
      <c r="X1724" s="60"/>
      <c r="Y1724" s="11">
        <v>1</v>
      </c>
      <c r="Z1724" s="11">
        <v>1</v>
      </c>
      <c r="AA1724" s="12"/>
      <c r="AB1724" s="82"/>
      <c r="AC1724" s="60"/>
    </row>
    <row r="1725" spans="3:29" ht="12.75" hidden="1" outlineLevel="2">
      <c r="C1725" s="64"/>
      <c r="D1725" s="64"/>
      <c r="E1725" s="86"/>
      <c r="F1725" s="87"/>
      <c r="G1725" s="87"/>
      <c r="H1725" s="87"/>
      <c r="I1725" s="87"/>
      <c r="J1725" s="87"/>
      <c r="K1725" s="86"/>
      <c r="L1725" s="91" t="s">
        <v>369</v>
      </c>
      <c r="M1725" s="91" t="s">
        <v>370</v>
      </c>
      <c r="N1725" s="85"/>
      <c r="O1725" s="85"/>
      <c r="P1725" s="85"/>
      <c r="Q1725" s="85"/>
      <c r="R1725" s="85"/>
      <c r="S1725" s="85"/>
      <c r="T1725" s="85"/>
      <c r="U1725" s="9">
        <v>5</v>
      </c>
      <c r="V1725" s="9">
        <v>9</v>
      </c>
      <c r="W1725" s="79">
        <v>2</v>
      </c>
      <c r="X1725" s="60"/>
      <c r="Y1725" s="10"/>
      <c r="Z1725" s="10"/>
      <c r="AA1725" s="10"/>
      <c r="AB1725" s="80"/>
      <c r="AC1725" s="60"/>
    </row>
    <row r="1726" spans="3:29" ht="12.75" hidden="1" outlineLevel="2" collapsed="1">
      <c r="C1726" s="64"/>
      <c r="D1726" s="64"/>
      <c r="E1726" s="86"/>
      <c r="F1726" s="87"/>
      <c r="G1726" s="87"/>
      <c r="H1726" s="87"/>
      <c r="I1726" s="87"/>
      <c r="J1726" s="87"/>
      <c r="K1726" s="86"/>
      <c r="L1726" s="86"/>
      <c r="M1726" s="91" t="s">
        <v>81</v>
      </c>
      <c r="N1726" s="85"/>
      <c r="O1726" s="85"/>
      <c r="P1726" s="85"/>
      <c r="Q1726" s="85"/>
      <c r="R1726" s="85"/>
      <c r="S1726" s="85"/>
      <c r="T1726" s="85"/>
      <c r="U1726" s="11">
        <v>5</v>
      </c>
      <c r="V1726" s="12"/>
      <c r="W1726" s="82"/>
      <c r="X1726" s="60"/>
      <c r="Y1726" s="12"/>
      <c r="Z1726" s="12"/>
      <c r="AA1726" s="12"/>
      <c r="AB1726" s="82"/>
      <c r="AC1726" s="60"/>
    </row>
    <row r="1727" spans="3:29" ht="12.75" hidden="1" outlineLevel="2" collapsed="1">
      <c r="C1727" s="64"/>
      <c r="D1727" s="64"/>
      <c r="E1727" s="86"/>
      <c r="F1727" s="87"/>
      <c r="G1727" s="87"/>
      <c r="H1727" s="87"/>
      <c r="I1727" s="87"/>
      <c r="J1727" s="87"/>
      <c r="K1727" s="86"/>
      <c r="L1727" s="86"/>
      <c r="M1727" s="91" t="s">
        <v>61</v>
      </c>
      <c r="N1727" s="85"/>
      <c r="O1727" s="85"/>
      <c r="P1727" s="85"/>
      <c r="Q1727" s="85"/>
      <c r="R1727" s="85"/>
      <c r="S1727" s="85"/>
      <c r="T1727" s="85"/>
      <c r="U1727" s="12"/>
      <c r="V1727" s="11">
        <v>9</v>
      </c>
      <c r="W1727" s="81">
        <v>2</v>
      </c>
      <c r="X1727" s="60"/>
      <c r="Y1727" s="12"/>
      <c r="Z1727" s="12"/>
      <c r="AA1727" s="12"/>
      <c r="AB1727" s="82"/>
      <c r="AC1727" s="60"/>
    </row>
    <row r="1728" spans="3:29" ht="12.75" hidden="1" outlineLevel="2">
      <c r="C1728" s="64"/>
      <c r="D1728" s="64"/>
      <c r="E1728" s="86"/>
      <c r="F1728" s="87"/>
      <c r="G1728" s="87"/>
      <c r="H1728" s="87"/>
      <c r="I1728" s="87"/>
      <c r="J1728" s="87"/>
      <c r="K1728" s="86"/>
      <c r="L1728" s="91" t="s">
        <v>38</v>
      </c>
      <c r="M1728" s="91" t="s">
        <v>39</v>
      </c>
      <c r="N1728" s="85"/>
      <c r="O1728" s="85"/>
      <c r="P1728" s="85"/>
      <c r="Q1728" s="85"/>
      <c r="R1728" s="85"/>
      <c r="S1728" s="85"/>
      <c r="T1728" s="85"/>
      <c r="U1728" s="10"/>
      <c r="V1728" s="10"/>
      <c r="W1728" s="79">
        <v>1</v>
      </c>
      <c r="X1728" s="60"/>
      <c r="Y1728" s="9">
        <v>1</v>
      </c>
      <c r="Z1728" s="9">
        <v>1</v>
      </c>
      <c r="AA1728" s="10"/>
      <c r="AB1728" s="80"/>
      <c r="AC1728" s="60"/>
    </row>
    <row r="1729" spans="3:29" ht="12.75" hidden="1" outlineLevel="2" collapsed="1">
      <c r="C1729" s="64"/>
      <c r="D1729" s="64"/>
      <c r="E1729" s="86"/>
      <c r="F1729" s="87"/>
      <c r="G1729" s="87"/>
      <c r="H1729" s="87"/>
      <c r="I1729" s="87"/>
      <c r="J1729" s="87"/>
      <c r="K1729" s="86"/>
      <c r="L1729" s="86"/>
      <c r="M1729" s="91" t="s">
        <v>53</v>
      </c>
      <c r="N1729" s="85"/>
      <c r="O1729" s="85"/>
      <c r="P1729" s="85"/>
      <c r="Q1729" s="85"/>
      <c r="R1729" s="85"/>
      <c r="S1729" s="85"/>
      <c r="T1729" s="85"/>
      <c r="U1729" s="12"/>
      <c r="V1729" s="12"/>
      <c r="W1729" s="81">
        <v>1</v>
      </c>
      <c r="X1729" s="60"/>
      <c r="Y1729" s="11">
        <v>1</v>
      </c>
      <c r="Z1729" s="11">
        <v>1</v>
      </c>
      <c r="AA1729" s="12"/>
      <c r="AB1729" s="82"/>
      <c r="AC1729" s="60"/>
    </row>
    <row r="1730" spans="3:29" ht="12.75" hidden="1" outlineLevel="2">
      <c r="C1730" s="64"/>
      <c r="D1730" s="64"/>
      <c r="E1730" s="86"/>
      <c r="F1730" s="87"/>
      <c r="G1730" s="87"/>
      <c r="H1730" s="87"/>
      <c r="I1730" s="87"/>
      <c r="J1730" s="87"/>
      <c r="K1730" s="86"/>
      <c r="L1730" s="91" t="s">
        <v>240</v>
      </c>
      <c r="M1730" s="91" t="s">
        <v>241</v>
      </c>
      <c r="N1730" s="85"/>
      <c r="O1730" s="85"/>
      <c r="P1730" s="85"/>
      <c r="Q1730" s="85"/>
      <c r="R1730" s="85"/>
      <c r="S1730" s="85"/>
      <c r="T1730" s="85"/>
      <c r="U1730" s="10"/>
      <c r="V1730" s="10"/>
      <c r="W1730" s="79">
        <v>1</v>
      </c>
      <c r="X1730" s="60"/>
      <c r="Y1730" s="10"/>
      <c r="Z1730" s="10"/>
      <c r="AA1730" s="10"/>
      <c r="AB1730" s="80"/>
      <c r="AC1730" s="60"/>
    </row>
    <row r="1731" spans="3:29" ht="12.75" hidden="1" outlineLevel="2" collapsed="1">
      <c r="C1731" s="64"/>
      <c r="D1731" s="64"/>
      <c r="E1731" s="86"/>
      <c r="F1731" s="87"/>
      <c r="G1731" s="87"/>
      <c r="H1731" s="87"/>
      <c r="I1731" s="87"/>
      <c r="J1731" s="87"/>
      <c r="K1731" s="86"/>
      <c r="L1731" s="86"/>
      <c r="M1731" s="91" t="s">
        <v>53</v>
      </c>
      <c r="N1731" s="85"/>
      <c r="O1731" s="85"/>
      <c r="P1731" s="85"/>
      <c r="Q1731" s="85"/>
      <c r="R1731" s="85"/>
      <c r="S1731" s="85"/>
      <c r="T1731" s="85"/>
      <c r="U1731" s="12"/>
      <c r="V1731" s="12"/>
      <c r="W1731" s="81">
        <v>1</v>
      </c>
      <c r="X1731" s="60"/>
      <c r="Y1731" s="12"/>
      <c r="Z1731" s="12"/>
      <c r="AA1731" s="12"/>
      <c r="AB1731" s="82"/>
      <c r="AC1731" s="60"/>
    </row>
    <row r="1732" spans="3:29" ht="12.75" hidden="1" outlineLevel="2">
      <c r="C1732" s="64"/>
      <c r="D1732" s="64"/>
      <c r="E1732" s="86"/>
      <c r="F1732" s="87"/>
      <c r="G1732" s="87"/>
      <c r="H1732" s="87"/>
      <c r="I1732" s="87"/>
      <c r="J1732" s="87"/>
      <c r="K1732" s="86"/>
      <c r="L1732" s="91" t="s">
        <v>573</v>
      </c>
      <c r="M1732" s="92" t="s">
        <v>574</v>
      </c>
      <c r="N1732" s="85"/>
      <c r="O1732" s="85"/>
      <c r="P1732" s="85"/>
      <c r="Q1732" s="85"/>
      <c r="R1732" s="85"/>
      <c r="S1732" s="85"/>
      <c r="T1732" s="85"/>
      <c r="U1732" s="10"/>
      <c r="V1732" s="10"/>
      <c r="W1732" s="79">
        <v>1</v>
      </c>
      <c r="X1732" s="60"/>
      <c r="Y1732" s="10"/>
      <c r="Z1732" s="10"/>
      <c r="AA1732" s="10"/>
      <c r="AB1732" s="80"/>
      <c r="AC1732" s="60"/>
    </row>
    <row r="1733" spans="3:29" ht="12.75" hidden="1" outlineLevel="2" collapsed="1">
      <c r="C1733" s="64"/>
      <c r="D1733" s="64"/>
      <c r="E1733" s="86"/>
      <c r="F1733" s="87"/>
      <c r="G1733" s="87"/>
      <c r="H1733" s="87"/>
      <c r="I1733" s="87"/>
      <c r="J1733" s="87"/>
      <c r="K1733" s="86"/>
      <c r="L1733" s="86"/>
      <c r="M1733" s="91" t="s">
        <v>366</v>
      </c>
      <c r="N1733" s="85"/>
      <c r="O1733" s="85"/>
      <c r="P1733" s="85"/>
      <c r="Q1733" s="85"/>
      <c r="R1733" s="85"/>
      <c r="S1733" s="85"/>
      <c r="T1733" s="85"/>
      <c r="U1733" s="12"/>
      <c r="V1733" s="12"/>
      <c r="W1733" s="81">
        <v>1</v>
      </c>
      <c r="X1733" s="60"/>
      <c r="Y1733" s="12"/>
      <c r="Z1733" s="12"/>
      <c r="AA1733" s="12"/>
      <c r="AB1733" s="82"/>
      <c r="AC1733" s="60"/>
    </row>
    <row r="1734" spans="3:29" ht="12.75" hidden="1" outlineLevel="2">
      <c r="C1734" s="64"/>
      <c r="D1734" s="64"/>
      <c r="E1734" s="86"/>
      <c r="F1734" s="87"/>
      <c r="G1734" s="87"/>
      <c r="H1734" s="87"/>
      <c r="I1734" s="87"/>
      <c r="J1734" s="87"/>
      <c r="K1734" s="86"/>
      <c r="L1734" s="91" t="s">
        <v>575</v>
      </c>
      <c r="M1734" s="91" t="s">
        <v>576</v>
      </c>
      <c r="N1734" s="85"/>
      <c r="O1734" s="85"/>
      <c r="P1734" s="85"/>
      <c r="Q1734" s="85"/>
      <c r="R1734" s="85"/>
      <c r="S1734" s="85"/>
      <c r="T1734" s="85"/>
      <c r="U1734" s="10"/>
      <c r="V1734" s="10"/>
      <c r="W1734" s="79">
        <v>1</v>
      </c>
      <c r="X1734" s="60"/>
      <c r="Y1734" s="9">
        <v>1</v>
      </c>
      <c r="Z1734" s="9">
        <v>1</v>
      </c>
      <c r="AA1734" s="10"/>
      <c r="AB1734" s="79">
        <v>1</v>
      </c>
      <c r="AC1734" s="60"/>
    </row>
    <row r="1735" spans="3:29" ht="12.75" hidden="1" outlineLevel="2" collapsed="1">
      <c r="C1735" s="64"/>
      <c r="D1735" s="64"/>
      <c r="E1735" s="86"/>
      <c r="F1735" s="87"/>
      <c r="G1735" s="87"/>
      <c r="H1735" s="87"/>
      <c r="I1735" s="87"/>
      <c r="J1735" s="87"/>
      <c r="K1735" s="86"/>
      <c r="L1735" s="86"/>
      <c r="M1735" s="91" t="s">
        <v>32</v>
      </c>
      <c r="N1735" s="85"/>
      <c r="O1735" s="85"/>
      <c r="P1735" s="85"/>
      <c r="Q1735" s="85"/>
      <c r="R1735" s="85"/>
      <c r="S1735" s="85"/>
      <c r="T1735" s="85"/>
      <c r="U1735" s="12"/>
      <c r="V1735" s="12"/>
      <c r="W1735" s="81">
        <v>1</v>
      </c>
      <c r="X1735" s="60"/>
      <c r="Y1735" s="11">
        <v>1</v>
      </c>
      <c r="Z1735" s="11">
        <v>1</v>
      </c>
      <c r="AA1735" s="12"/>
      <c r="AB1735" s="81">
        <v>1</v>
      </c>
      <c r="AC1735" s="60"/>
    </row>
    <row r="1736" spans="3:29" ht="12.75" hidden="1" outlineLevel="2">
      <c r="C1736" s="64"/>
      <c r="D1736" s="64"/>
      <c r="E1736" s="86"/>
      <c r="F1736" s="87"/>
      <c r="G1736" s="87"/>
      <c r="H1736" s="87"/>
      <c r="I1736" s="87"/>
      <c r="J1736" s="87"/>
      <c r="K1736" s="86"/>
      <c r="L1736" s="91" t="s">
        <v>577</v>
      </c>
      <c r="M1736" s="91" t="s">
        <v>578</v>
      </c>
      <c r="N1736" s="85"/>
      <c r="O1736" s="85"/>
      <c r="P1736" s="85"/>
      <c r="Q1736" s="85"/>
      <c r="R1736" s="85"/>
      <c r="S1736" s="85"/>
      <c r="T1736" s="85"/>
      <c r="U1736" s="10"/>
      <c r="V1736" s="10"/>
      <c r="W1736" s="79">
        <v>1</v>
      </c>
      <c r="X1736" s="60"/>
      <c r="Y1736" s="10"/>
      <c r="Z1736" s="9">
        <v>1</v>
      </c>
      <c r="AA1736" s="10"/>
      <c r="AB1736" s="80"/>
      <c r="AC1736" s="60"/>
    </row>
    <row r="1737" spans="3:29" ht="12.75" hidden="1" outlineLevel="2" collapsed="1">
      <c r="C1737" s="64"/>
      <c r="D1737" s="64"/>
      <c r="E1737" s="86"/>
      <c r="F1737" s="87"/>
      <c r="G1737" s="87"/>
      <c r="H1737" s="87"/>
      <c r="I1737" s="87"/>
      <c r="J1737" s="87"/>
      <c r="K1737" s="86"/>
      <c r="L1737" s="86"/>
      <c r="M1737" s="91" t="s">
        <v>388</v>
      </c>
      <c r="N1737" s="85"/>
      <c r="O1737" s="85"/>
      <c r="P1737" s="85"/>
      <c r="Q1737" s="85"/>
      <c r="R1737" s="85"/>
      <c r="S1737" s="85"/>
      <c r="T1737" s="85"/>
      <c r="U1737" s="12"/>
      <c r="V1737" s="12"/>
      <c r="W1737" s="81">
        <v>1</v>
      </c>
      <c r="X1737" s="60"/>
      <c r="Y1737" s="12"/>
      <c r="Z1737" s="11">
        <v>1</v>
      </c>
      <c r="AA1737" s="12"/>
      <c r="AB1737" s="82"/>
      <c r="AC1737" s="60"/>
    </row>
    <row r="1738" spans="3:29" ht="12.75" hidden="1" outlineLevel="2">
      <c r="C1738" s="64"/>
      <c r="D1738" s="64"/>
      <c r="E1738" s="86"/>
      <c r="F1738" s="87"/>
      <c r="G1738" s="87"/>
      <c r="H1738" s="87"/>
      <c r="I1738" s="87"/>
      <c r="J1738" s="87"/>
      <c r="K1738" s="86"/>
      <c r="L1738" s="91" t="s">
        <v>193</v>
      </c>
      <c r="M1738" s="91" t="s">
        <v>194</v>
      </c>
      <c r="N1738" s="85"/>
      <c r="O1738" s="85"/>
      <c r="P1738" s="85"/>
      <c r="Q1738" s="85"/>
      <c r="R1738" s="85"/>
      <c r="S1738" s="85"/>
      <c r="T1738" s="85"/>
      <c r="U1738" s="10"/>
      <c r="V1738" s="10"/>
      <c r="W1738" s="79">
        <v>1</v>
      </c>
      <c r="X1738" s="60"/>
      <c r="Y1738" s="10"/>
      <c r="Z1738" s="10"/>
      <c r="AA1738" s="10"/>
      <c r="AB1738" s="80"/>
      <c r="AC1738" s="60"/>
    </row>
    <row r="1739" spans="3:29" ht="12.75" hidden="1" outlineLevel="2" collapsed="1">
      <c r="C1739" s="64"/>
      <c r="D1739" s="64"/>
      <c r="E1739" s="86"/>
      <c r="F1739" s="87"/>
      <c r="G1739" s="87"/>
      <c r="H1739" s="87"/>
      <c r="I1739" s="87"/>
      <c r="J1739" s="87"/>
      <c r="K1739" s="86"/>
      <c r="L1739" s="86"/>
      <c r="M1739" s="91" t="s">
        <v>237</v>
      </c>
      <c r="N1739" s="85"/>
      <c r="O1739" s="85"/>
      <c r="P1739" s="85"/>
      <c r="Q1739" s="85"/>
      <c r="R1739" s="85"/>
      <c r="S1739" s="85"/>
      <c r="T1739" s="85"/>
      <c r="U1739" s="12"/>
      <c r="V1739" s="12"/>
      <c r="W1739" s="81">
        <v>1</v>
      </c>
      <c r="X1739" s="60"/>
      <c r="Y1739" s="12"/>
      <c r="Z1739" s="12"/>
      <c r="AA1739" s="12"/>
      <c r="AB1739" s="82"/>
      <c r="AC1739" s="60"/>
    </row>
    <row r="1740" spans="3:29" ht="12.75" hidden="1" outlineLevel="2">
      <c r="C1740" s="64"/>
      <c r="D1740" s="64"/>
      <c r="E1740" s="86"/>
      <c r="F1740" s="87"/>
      <c r="G1740" s="87"/>
      <c r="H1740" s="87"/>
      <c r="I1740" s="87"/>
      <c r="J1740" s="87"/>
      <c r="K1740" s="86"/>
      <c r="L1740" s="91" t="s">
        <v>238</v>
      </c>
      <c r="M1740" s="91" t="s">
        <v>239</v>
      </c>
      <c r="N1740" s="85"/>
      <c r="O1740" s="85"/>
      <c r="P1740" s="85"/>
      <c r="Q1740" s="85"/>
      <c r="R1740" s="85"/>
      <c r="S1740" s="85"/>
      <c r="T1740" s="85"/>
      <c r="U1740" s="10"/>
      <c r="V1740" s="10"/>
      <c r="W1740" s="79">
        <v>1</v>
      </c>
      <c r="X1740" s="60"/>
      <c r="Y1740" s="10"/>
      <c r="Z1740" s="10"/>
      <c r="AA1740" s="10"/>
      <c r="AB1740" s="80"/>
      <c r="AC1740" s="60"/>
    </row>
    <row r="1741" spans="3:29" ht="12.75" hidden="1" outlineLevel="2" collapsed="1">
      <c r="C1741" s="64"/>
      <c r="D1741" s="64"/>
      <c r="E1741" s="86"/>
      <c r="F1741" s="87"/>
      <c r="G1741" s="87"/>
      <c r="H1741" s="87"/>
      <c r="I1741" s="87"/>
      <c r="J1741" s="87"/>
      <c r="K1741" s="86"/>
      <c r="L1741" s="86"/>
      <c r="M1741" s="91" t="s">
        <v>237</v>
      </c>
      <c r="N1741" s="85"/>
      <c r="O1741" s="85"/>
      <c r="P1741" s="85"/>
      <c r="Q1741" s="85"/>
      <c r="R1741" s="85"/>
      <c r="S1741" s="85"/>
      <c r="T1741" s="85"/>
      <c r="U1741" s="12"/>
      <c r="V1741" s="12"/>
      <c r="W1741" s="81">
        <v>1</v>
      </c>
      <c r="X1741" s="60"/>
      <c r="Y1741" s="12"/>
      <c r="Z1741" s="12"/>
      <c r="AA1741" s="12"/>
      <c r="AB1741" s="82"/>
      <c r="AC1741" s="60"/>
    </row>
    <row r="1742" spans="3:29" ht="12.75" hidden="1" outlineLevel="2">
      <c r="C1742" s="64"/>
      <c r="D1742" s="64"/>
      <c r="E1742" s="86"/>
      <c r="F1742" s="87"/>
      <c r="G1742" s="87"/>
      <c r="H1742" s="87"/>
      <c r="I1742" s="87"/>
      <c r="J1742" s="87"/>
      <c r="K1742" s="86"/>
      <c r="L1742" s="91" t="s">
        <v>40</v>
      </c>
      <c r="M1742" s="91" t="s">
        <v>41</v>
      </c>
      <c r="N1742" s="85"/>
      <c r="O1742" s="85"/>
      <c r="P1742" s="85"/>
      <c r="Q1742" s="85"/>
      <c r="R1742" s="85"/>
      <c r="S1742" s="85"/>
      <c r="T1742" s="85"/>
      <c r="U1742" s="10"/>
      <c r="V1742" s="10"/>
      <c r="W1742" s="80"/>
      <c r="X1742" s="60"/>
      <c r="Y1742" s="9">
        <v>1</v>
      </c>
      <c r="Z1742" s="10"/>
      <c r="AA1742" s="10"/>
      <c r="AB1742" s="79">
        <v>1</v>
      </c>
      <c r="AC1742" s="60"/>
    </row>
    <row r="1743" spans="3:29" ht="12.75" hidden="1" outlineLevel="2" collapsed="1">
      <c r="C1743" s="64"/>
      <c r="D1743" s="64"/>
      <c r="E1743" s="86"/>
      <c r="F1743" s="87"/>
      <c r="G1743" s="87"/>
      <c r="H1743" s="87"/>
      <c r="I1743" s="87"/>
      <c r="J1743" s="87"/>
      <c r="K1743" s="86"/>
      <c r="L1743" s="86"/>
      <c r="M1743" s="91" t="s">
        <v>53</v>
      </c>
      <c r="N1743" s="85"/>
      <c r="O1743" s="85"/>
      <c r="P1743" s="85"/>
      <c r="Q1743" s="85"/>
      <c r="R1743" s="85"/>
      <c r="S1743" s="85"/>
      <c r="T1743" s="85"/>
      <c r="U1743" s="12"/>
      <c r="V1743" s="12"/>
      <c r="W1743" s="82"/>
      <c r="X1743" s="60"/>
      <c r="Y1743" s="11">
        <v>1</v>
      </c>
      <c r="Z1743" s="12"/>
      <c r="AA1743" s="12"/>
      <c r="AB1743" s="81">
        <v>1</v>
      </c>
      <c r="AC1743" s="60"/>
    </row>
    <row r="1744" spans="3:29" ht="12.75" hidden="1" outlineLevel="2">
      <c r="C1744" s="64"/>
      <c r="D1744" s="64"/>
      <c r="E1744" s="86"/>
      <c r="F1744" s="87"/>
      <c r="G1744" s="87"/>
      <c r="H1744" s="87"/>
      <c r="I1744" s="87"/>
      <c r="J1744" s="87"/>
      <c r="K1744" s="86"/>
      <c r="L1744" s="91" t="s">
        <v>77</v>
      </c>
      <c r="M1744" s="91" t="s">
        <v>78</v>
      </c>
      <c r="N1744" s="85"/>
      <c r="O1744" s="85"/>
      <c r="P1744" s="85"/>
      <c r="Q1744" s="85"/>
      <c r="R1744" s="85"/>
      <c r="S1744" s="85"/>
      <c r="T1744" s="85"/>
      <c r="U1744" s="10"/>
      <c r="V1744" s="10"/>
      <c r="W1744" s="80"/>
      <c r="X1744" s="60"/>
      <c r="Y1744" s="9">
        <v>1</v>
      </c>
      <c r="Z1744" s="10"/>
      <c r="AA1744" s="10"/>
      <c r="AB1744" s="80"/>
      <c r="AC1744" s="60"/>
    </row>
    <row r="1745" spans="3:29" ht="12.75" hidden="1" outlineLevel="2" collapsed="1">
      <c r="C1745" s="64"/>
      <c r="D1745" s="64"/>
      <c r="E1745" s="86"/>
      <c r="F1745" s="87"/>
      <c r="G1745" s="87"/>
      <c r="H1745" s="87"/>
      <c r="I1745" s="87"/>
      <c r="J1745" s="87"/>
      <c r="K1745" s="86"/>
      <c r="L1745" s="86"/>
      <c r="M1745" s="91" t="s">
        <v>86</v>
      </c>
      <c r="N1745" s="85"/>
      <c r="O1745" s="85"/>
      <c r="P1745" s="85"/>
      <c r="Q1745" s="85"/>
      <c r="R1745" s="85"/>
      <c r="S1745" s="85"/>
      <c r="T1745" s="85"/>
      <c r="U1745" s="12"/>
      <c r="V1745" s="12"/>
      <c r="W1745" s="82"/>
      <c r="X1745" s="60"/>
      <c r="Y1745" s="11">
        <v>1</v>
      </c>
      <c r="Z1745" s="12"/>
      <c r="AA1745" s="12"/>
      <c r="AB1745" s="82"/>
      <c r="AC1745" s="60"/>
    </row>
    <row r="1746" spans="3:29" ht="12.75" hidden="1" outlineLevel="2">
      <c r="C1746" s="64"/>
      <c r="D1746" s="64"/>
      <c r="E1746" s="86"/>
      <c r="F1746" s="87"/>
      <c r="G1746" s="87"/>
      <c r="H1746" s="87"/>
      <c r="I1746" s="87"/>
      <c r="J1746" s="87"/>
      <c r="K1746" s="86"/>
      <c r="L1746" s="91" t="s">
        <v>579</v>
      </c>
      <c r="M1746" s="91" t="s">
        <v>580</v>
      </c>
      <c r="N1746" s="85"/>
      <c r="O1746" s="85"/>
      <c r="P1746" s="85"/>
      <c r="Q1746" s="85"/>
      <c r="R1746" s="85"/>
      <c r="S1746" s="85"/>
      <c r="T1746" s="85"/>
      <c r="U1746" s="10"/>
      <c r="V1746" s="10"/>
      <c r="W1746" s="80"/>
      <c r="X1746" s="60"/>
      <c r="Y1746" s="10"/>
      <c r="Z1746" s="9">
        <v>1</v>
      </c>
      <c r="AA1746" s="10"/>
      <c r="AB1746" s="80"/>
      <c r="AC1746" s="60"/>
    </row>
    <row r="1747" spans="3:29" ht="12.75" hidden="1" outlineLevel="2" collapsed="1">
      <c r="C1747" s="64"/>
      <c r="D1747" s="64"/>
      <c r="E1747" s="86"/>
      <c r="F1747" s="87"/>
      <c r="G1747" s="87"/>
      <c r="H1747" s="87"/>
      <c r="I1747" s="87"/>
      <c r="J1747" s="87"/>
      <c r="K1747" s="86"/>
      <c r="L1747" s="86"/>
      <c r="M1747" s="91" t="s">
        <v>61</v>
      </c>
      <c r="N1747" s="85"/>
      <c r="O1747" s="85"/>
      <c r="P1747" s="85"/>
      <c r="Q1747" s="85"/>
      <c r="R1747" s="85"/>
      <c r="S1747" s="85"/>
      <c r="T1747" s="85"/>
      <c r="U1747" s="12"/>
      <c r="V1747" s="12"/>
      <c r="W1747" s="82"/>
      <c r="X1747" s="60"/>
      <c r="Y1747" s="12"/>
      <c r="Z1747" s="11">
        <v>1</v>
      </c>
      <c r="AA1747" s="12"/>
      <c r="AB1747" s="82"/>
      <c r="AC1747" s="60"/>
    </row>
    <row r="1748" spans="3:29" ht="12.75" hidden="1" outlineLevel="2">
      <c r="C1748" s="64"/>
      <c r="D1748" s="64"/>
      <c r="E1748" s="86"/>
      <c r="F1748" s="87"/>
      <c r="G1748" s="87"/>
      <c r="H1748" s="87"/>
      <c r="I1748" s="87"/>
      <c r="J1748" s="87"/>
      <c r="K1748" s="86"/>
      <c r="L1748" s="91" t="s">
        <v>581</v>
      </c>
      <c r="M1748" s="91" t="s">
        <v>582</v>
      </c>
      <c r="N1748" s="85"/>
      <c r="O1748" s="85"/>
      <c r="P1748" s="85"/>
      <c r="Q1748" s="85"/>
      <c r="R1748" s="85"/>
      <c r="S1748" s="85"/>
      <c r="T1748" s="85"/>
      <c r="U1748" s="10"/>
      <c r="V1748" s="10"/>
      <c r="W1748" s="80"/>
      <c r="X1748" s="60"/>
      <c r="Y1748" s="10"/>
      <c r="Z1748" s="9">
        <v>1</v>
      </c>
      <c r="AA1748" s="10"/>
      <c r="AB1748" s="80"/>
      <c r="AC1748" s="60"/>
    </row>
    <row r="1749" spans="3:29" ht="12.75" hidden="1" outlineLevel="2" collapsed="1">
      <c r="C1749" s="64"/>
      <c r="D1749" s="64"/>
      <c r="E1749" s="86"/>
      <c r="F1749" s="87"/>
      <c r="G1749" s="87"/>
      <c r="H1749" s="87"/>
      <c r="I1749" s="87"/>
      <c r="J1749" s="87"/>
      <c r="K1749" s="86"/>
      <c r="L1749" s="86"/>
      <c r="M1749" s="91" t="s">
        <v>37</v>
      </c>
      <c r="N1749" s="85"/>
      <c r="O1749" s="85"/>
      <c r="P1749" s="85"/>
      <c r="Q1749" s="85"/>
      <c r="R1749" s="85"/>
      <c r="S1749" s="85"/>
      <c r="T1749" s="85"/>
      <c r="U1749" s="12"/>
      <c r="V1749" s="12"/>
      <c r="W1749" s="82"/>
      <c r="X1749" s="60"/>
      <c r="Y1749" s="12"/>
      <c r="Z1749" s="11">
        <v>1</v>
      </c>
      <c r="AA1749" s="12"/>
      <c r="AB1749" s="82"/>
      <c r="AC1749" s="60"/>
    </row>
    <row r="1750" spans="3:29" ht="12.75" hidden="1" outlineLevel="2">
      <c r="C1750" s="64"/>
      <c r="D1750" s="64"/>
      <c r="E1750" s="86"/>
      <c r="F1750" s="87"/>
      <c r="G1750" s="87"/>
      <c r="H1750" s="87"/>
      <c r="I1750" s="87"/>
      <c r="J1750" s="87"/>
      <c r="K1750" s="86"/>
      <c r="L1750" s="91" t="s">
        <v>280</v>
      </c>
      <c r="M1750" s="91" t="s">
        <v>281</v>
      </c>
      <c r="N1750" s="85"/>
      <c r="O1750" s="85"/>
      <c r="P1750" s="85"/>
      <c r="Q1750" s="85"/>
      <c r="R1750" s="85"/>
      <c r="S1750" s="85"/>
      <c r="T1750" s="85"/>
      <c r="U1750" s="10"/>
      <c r="V1750" s="10"/>
      <c r="W1750" s="80"/>
      <c r="X1750" s="60"/>
      <c r="Y1750" s="10"/>
      <c r="Z1750" s="9">
        <v>1</v>
      </c>
      <c r="AA1750" s="9">
        <v>1</v>
      </c>
      <c r="AB1750" s="80"/>
      <c r="AC1750" s="60"/>
    </row>
    <row r="1751" spans="3:29" ht="12.75" hidden="1" outlineLevel="2" collapsed="1">
      <c r="C1751" s="64"/>
      <c r="D1751" s="64"/>
      <c r="E1751" s="86"/>
      <c r="F1751" s="87"/>
      <c r="G1751" s="87"/>
      <c r="H1751" s="87"/>
      <c r="I1751" s="87"/>
      <c r="J1751" s="87"/>
      <c r="K1751" s="86"/>
      <c r="L1751" s="86"/>
      <c r="M1751" s="91" t="s">
        <v>37</v>
      </c>
      <c r="N1751" s="85"/>
      <c r="O1751" s="85"/>
      <c r="P1751" s="85"/>
      <c r="Q1751" s="85"/>
      <c r="R1751" s="85"/>
      <c r="S1751" s="85"/>
      <c r="T1751" s="85"/>
      <c r="U1751" s="12"/>
      <c r="V1751" s="12"/>
      <c r="W1751" s="82"/>
      <c r="X1751" s="60"/>
      <c r="Y1751" s="12"/>
      <c r="Z1751" s="11">
        <v>1</v>
      </c>
      <c r="AA1751" s="11">
        <v>1</v>
      </c>
      <c r="AB1751" s="82"/>
      <c r="AC1751" s="60"/>
    </row>
    <row r="1752" spans="3:29" ht="12.75" hidden="1" outlineLevel="2">
      <c r="C1752" s="64"/>
      <c r="D1752" s="64"/>
      <c r="E1752" s="86"/>
      <c r="F1752" s="87"/>
      <c r="G1752" s="87"/>
      <c r="H1752" s="87"/>
      <c r="I1752" s="87"/>
      <c r="J1752" s="87"/>
      <c r="K1752" s="86"/>
      <c r="L1752" s="91" t="s">
        <v>233</v>
      </c>
      <c r="M1752" s="91" t="s">
        <v>234</v>
      </c>
      <c r="N1752" s="85"/>
      <c r="O1752" s="85"/>
      <c r="P1752" s="85"/>
      <c r="Q1752" s="85"/>
      <c r="R1752" s="85"/>
      <c r="S1752" s="85"/>
      <c r="T1752" s="85"/>
      <c r="U1752" s="10"/>
      <c r="V1752" s="10"/>
      <c r="W1752" s="80"/>
      <c r="X1752" s="60"/>
      <c r="Y1752" s="10"/>
      <c r="Z1752" s="10"/>
      <c r="AA1752" s="9">
        <v>1</v>
      </c>
      <c r="AB1752" s="80"/>
      <c r="AC1752" s="60"/>
    </row>
    <row r="1753" spans="3:29" ht="12.75" hidden="1" outlineLevel="2" collapsed="1">
      <c r="C1753" s="64"/>
      <c r="D1753" s="64"/>
      <c r="E1753" s="86"/>
      <c r="F1753" s="87"/>
      <c r="G1753" s="87"/>
      <c r="H1753" s="87"/>
      <c r="I1753" s="87"/>
      <c r="J1753" s="87"/>
      <c r="K1753" s="86"/>
      <c r="L1753" s="86"/>
      <c r="M1753" s="91" t="s">
        <v>37</v>
      </c>
      <c r="N1753" s="85"/>
      <c r="O1753" s="85"/>
      <c r="P1753" s="85"/>
      <c r="Q1753" s="85"/>
      <c r="R1753" s="85"/>
      <c r="S1753" s="85"/>
      <c r="T1753" s="85"/>
      <c r="U1753" s="12"/>
      <c r="V1753" s="12"/>
      <c r="W1753" s="82"/>
      <c r="X1753" s="60"/>
      <c r="Y1753" s="12"/>
      <c r="Z1753" s="12"/>
      <c r="AA1753" s="11">
        <v>1</v>
      </c>
      <c r="AB1753" s="82"/>
      <c r="AC1753" s="60"/>
    </row>
    <row r="1754" spans="3:29" ht="12.75" hidden="1" outlineLevel="2">
      <c r="C1754" s="64"/>
      <c r="D1754" s="64"/>
      <c r="E1754" s="86"/>
      <c r="F1754" s="87"/>
      <c r="G1754" s="87"/>
      <c r="H1754" s="87"/>
      <c r="I1754" s="87"/>
      <c r="J1754" s="87"/>
      <c r="K1754" s="86"/>
      <c r="L1754" s="91" t="s">
        <v>583</v>
      </c>
      <c r="M1754" s="91" t="s">
        <v>584</v>
      </c>
      <c r="N1754" s="85"/>
      <c r="O1754" s="85"/>
      <c r="P1754" s="85"/>
      <c r="Q1754" s="85"/>
      <c r="R1754" s="85"/>
      <c r="S1754" s="85"/>
      <c r="T1754" s="85"/>
      <c r="U1754" s="10"/>
      <c r="V1754" s="10"/>
      <c r="W1754" s="80"/>
      <c r="X1754" s="60"/>
      <c r="Y1754" s="10"/>
      <c r="Z1754" s="10"/>
      <c r="AA1754" s="10"/>
      <c r="AB1754" s="79">
        <v>1</v>
      </c>
      <c r="AC1754" s="60"/>
    </row>
    <row r="1755" spans="3:29" ht="12.75" hidden="1" outlineLevel="2" collapsed="1">
      <c r="C1755" s="64"/>
      <c r="D1755" s="64"/>
      <c r="E1755" s="88"/>
      <c r="F1755" s="89"/>
      <c r="G1755" s="89"/>
      <c r="H1755" s="89"/>
      <c r="I1755" s="89"/>
      <c r="J1755" s="89"/>
      <c r="K1755" s="86"/>
      <c r="L1755" s="86"/>
      <c r="M1755" s="91" t="s">
        <v>237</v>
      </c>
      <c r="N1755" s="85"/>
      <c r="O1755" s="85"/>
      <c r="P1755" s="85"/>
      <c r="Q1755" s="85"/>
      <c r="R1755" s="85"/>
      <c r="S1755" s="85"/>
      <c r="T1755" s="85"/>
      <c r="U1755" s="12"/>
      <c r="V1755" s="12"/>
      <c r="W1755" s="82"/>
      <c r="X1755" s="60"/>
      <c r="Y1755" s="12"/>
      <c r="Z1755" s="12"/>
      <c r="AA1755" s="12"/>
      <c r="AB1755" s="81">
        <v>1</v>
      </c>
      <c r="AC1755" s="60"/>
    </row>
    <row r="1756" spans="3:29" ht="12.75">
      <c r="C1756" s="64"/>
      <c r="D1756" s="64"/>
      <c r="E1756" s="84" t="s">
        <v>585</v>
      </c>
      <c r="F1756" s="85"/>
      <c r="G1756" s="85"/>
      <c r="H1756" s="85"/>
      <c r="I1756" s="85"/>
      <c r="J1756" s="85"/>
      <c r="K1756" s="84" t="s">
        <v>570</v>
      </c>
      <c r="L1756" s="90"/>
      <c r="M1756" s="90"/>
      <c r="N1756" s="90"/>
      <c r="O1756" s="90"/>
      <c r="P1756" s="90"/>
      <c r="Q1756" s="90"/>
      <c r="R1756" s="90"/>
      <c r="S1756" s="90"/>
      <c r="T1756" s="90"/>
      <c r="U1756" s="6">
        <v>211</v>
      </c>
      <c r="V1756" s="6">
        <v>217</v>
      </c>
      <c r="W1756" s="67">
        <v>221</v>
      </c>
      <c r="X1756" s="60"/>
      <c r="Y1756" s="6">
        <v>222</v>
      </c>
      <c r="Z1756" s="6">
        <v>222</v>
      </c>
      <c r="AA1756" s="6">
        <v>227</v>
      </c>
      <c r="AB1756" s="67">
        <v>221</v>
      </c>
      <c r="AC1756" s="60"/>
    </row>
    <row r="1757" spans="3:29" ht="12.75" collapsed="1">
      <c r="C1757" s="64"/>
      <c r="D1757" s="64"/>
      <c r="E1757" s="86"/>
      <c r="F1757" s="87"/>
      <c r="G1757" s="87"/>
      <c r="H1757" s="87"/>
      <c r="I1757" s="87"/>
      <c r="J1757" s="87"/>
      <c r="K1757" s="91" t="s">
        <v>297</v>
      </c>
      <c r="L1757" s="91" t="s">
        <v>298</v>
      </c>
      <c r="M1757" s="85"/>
      <c r="N1757" s="85"/>
      <c r="O1757" s="85"/>
      <c r="P1757" s="85"/>
      <c r="Q1757" s="85"/>
      <c r="R1757" s="85"/>
      <c r="S1757" s="85"/>
      <c r="T1757" s="85"/>
      <c r="U1757" s="8">
        <v>211</v>
      </c>
      <c r="V1757" s="8">
        <v>217</v>
      </c>
      <c r="W1757" s="78">
        <v>221</v>
      </c>
      <c r="X1757" s="60"/>
      <c r="Y1757" s="8">
        <v>222</v>
      </c>
      <c r="Z1757" s="8">
        <v>222</v>
      </c>
      <c r="AA1757" s="8">
        <v>227</v>
      </c>
      <c r="AB1757" s="78">
        <v>221</v>
      </c>
      <c r="AC1757" s="60"/>
    </row>
    <row r="1758" spans="3:29" ht="12.75" hidden="1" outlineLevel="2">
      <c r="C1758" s="64"/>
      <c r="D1758" s="64"/>
      <c r="E1758" s="86"/>
      <c r="F1758" s="87"/>
      <c r="G1758" s="87"/>
      <c r="H1758" s="87"/>
      <c r="I1758" s="87"/>
      <c r="J1758" s="87"/>
      <c r="K1758" s="86"/>
      <c r="L1758" s="91" t="s">
        <v>586</v>
      </c>
      <c r="M1758" s="92" t="s">
        <v>587</v>
      </c>
      <c r="N1758" s="85"/>
      <c r="O1758" s="85"/>
      <c r="P1758" s="85"/>
      <c r="Q1758" s="85"/>
      <c r="R1758" s="85"/>
      <c r="S1758" s="85"/>
      <c r="T1758" s="85"/>
      <c r="U1758" s="9">
        <v>211</v>
      </c>
      <c r="V1758" s="9">
        <v>217</v>
      </c>
      <c r="W1758" s="79">
        <v>221</v>
      </c>
      <c r="X1758" s="60"/>
      <c r="Y1758" s="9">
        <v>222</v>
      </c>
      <c r="Z1758" s="9">
        <v>222</v>
      </c>
      <c r="AA1758" s="9">
        <v>227</v>
      </c>
      <c r="AB1758" s="79">
        <v>221</v>
      </c>
      <c r="AC1758" s="60"/>
    </row>
    <row r="1759" spans="3:29" ht="12.75" hidden="1" outlineLevel="2" collapsed="1">
      <c r="C1759" s="64"/>
      <c r="D1759" s="64"/>
      <c r="E1759" s="88"/>
      <c r="F1759" s="89"/>
      <c r="G1759" s="89"/>
      <c r="H1759" s="89"/>
      <c r="I1759" s="89"/>
      <c r="J1759" s="89"/>
      <c r="K1759" s="86"/>
      <c r="L1759" s="86"/>
      <c r="M1759" s="91" t="s">
        <v>543</v>
      </c>
      <c r="N1759" s="85"/>
      <c r="O1759" s="85"/>
      <c r="P1759" s="85"/>
      <c r="Q1759" s="85"/>
      <c r="R1759" s="85"/>
      <c r="S1759" s="85"/>
      <c r="T1759" s="85"/>
      <c r="U1759" s="11">
        <v>211</v>
      </c>
      <c r="V1759" s="11">
        <v>217</v>
      </c>
      <c r="W1759" s="81">
        <v>221</v>
      </c>
      <c r="X1759" s="60"/>
      <c r="Y1759" s="11">
        <v>222</v>
      </c>
      <c r="Z1759" s="11">
        <v>222</v>
      </c>
      <c r="AA1759" s="11">
        <v>227</v>
      </c>
      <c r="AB1759" s="81">
        <v>221</v>
      </c>
      <c r="AC1759" s="60"/>
    </row>
    <row r="1760" spans="3:29" ht="12.75">
      <c r="C1760" s="64"/>
      <c r="D1760" s="65"/>
      <c r="E1760" s="97"/>
      <c r="F1760" s="90"/>
      <c r="G1760" s="90"/>
      <c r="H1760" s="90"/>
      <c r="I1760" s="90"/>
      <c r="J1760" s="90"/>
      <c r="K1760" s="48"/>
      <c r="L1760" s="48"/>
      <c r="M1760" s="97"/>
      <c r="N1760" s="90"/>
      <c r="O1760" s="90"/>
      <c r="P1760" s="90"/>
      <c r="Q1760" s="90"/>
      <c r="R1760" s="90"/>
      <c r="S1760" s="90"/>
      <c r="T1760" s="90"/>
      <c r="U1760" s="13"/>
      <c r="V1760" s="13"/>
      <c r="W1760" s="98"/>
      <c r="X1760" s="62"/>
      <c r="Y1760" s="13"/>
      <c r="Z1760" s="13"/>
      <c r="AA1760" s="13"/>
      <c r="AB1760" s="98"/>
      <c r="AC1760" s="62"/>
    </row>
    <row r="1761" spans="3:29" ht="12.75">
      <c r="C1761" s="64"/>
      <c r="D1761" s="68" t="s">
        <v>588</v>
      </c>
      <c r="E1761" s="97" t="s">
        <v>589</v>
      </c>
      <c r="F1761" s="90"/>
      <c r="G1761" s="90"/>
      <c r="H1761" s="90"/>
      <c r="I1761" s="90"/>
      <c r="J1761" s="90"/>
      <c r="K1761" s="90"/>
      <c r="L1761" s="90"/>
      <c r="M1761" s="90"/>
      <c r="N1761" s="90"/>
      <c r="O1761" s="90"/>
      <c r="P1761" s="90"/>
      <c r="Q1761" s="90"/>
      <c r="R1761" s="90"/>
      <c r="S1761" s="90"/>
      <c r="T1761" s="90"/>
      <c r="U1761" s="6">
        <v>1114</v>
      </c>
      <c r="V1761" s="6">
        <v>1310</v>
      </c>
      <c r="W1761" s="67">
        <v>1564</v>
      </c>
      <c r="X1761" s="60"/>
      <c r="Y1761" s="6">
        <v>1865</v>
      </c>
      <c r="Z1761" s="6">
        <v>2400</v>
      </c>
      <c r="AA1761" s="6">
        <v>2919</v>
      </c>
      <c r="AB1761" s="67">
        <v>3528</v>
      </c>
      <c r="AC1761" s="60"/>
    </row>
    <row r="1762" spans="3:29" ht="12.75">
      <c r="C1762" s="64"/>
      <c r="D1762" s="64"/>
      <c r="E1762" s="84" t="s">
        <v>26</v>
      </c>
      <c r="F1762" s="85"/>
      <c r="G1762" s="85"/>
      <c r="H1762" s="85"/>
      <c r="I1762" s="85"/>
      <c r="J1762" s="85"/>
      <c r="K1762" s="84" t="s">
        <v>27</v>
      </c>
      <c r="L1762" s="90"/>
      <c r="M1762" s="90"/>
      <c r="N1762" s="90"/>
      <c r="O1762" s="90"/>
      <c r="P1762" s="90"/>
      <c r="Q1762" s="90"/>
      <c r="R1762" s="90"/>
      <c r="S1762" s="90"/>
      <c r="T1762" s="90"/>
      <c r="U1762" s="6">
        <v>699</v>
      </c>
      <c r="V1762" s="6">
        <v>798</v>
      </c>
      <c r="W1762" s="67">
        <v>1041</v>
      </c>
      <c r="X1762" s="60"/>
      <c r="Y1762" s="6">
        <v>1220</v>
      </c>
      <c r="Z1762" s="6">
        <v>1485</v>
      </c>
      <c r="AA1762" s="6">
        <v>1643</v>
      </c>
      <c r="AB1762" s="67">
        <v>1829</v>
      </c>
      <c r="AC1762" s="60"/>
    </row>
    <row r="1763" spans="3:29" ht="12.75" collapsed="1">
      <c r="C1763" s="64"/>
      <c r="D1763" s="64"/>
      <c r="E1763" s="86"/>
      <c r="F1763" s="87"/>
      <c r="G1763" s="87"/>
      <c r="H1763" s="87"/>
      <c r="I1763" s="87"/>
      <c r="J1763" s="87"/>
      <c r="K1763" s="91" t="s">
        <v>297</v>
      </c>
      <c r="L1763" s="91" t="s">
        <v>298</v>
      </c>
      <c r="M1763" s="85"/>
      <c r="N1763" s="85"/>
      <c r="O1763" s="85"/>
      <c r="P1763" s="85"/>
      <c r="Q1763" s="85"/>
      <c r="R1763" s="85"/>
      <c r="S1763" s="85"/>
      <c r="T1763" s="85"/>
      <c r="U1763" s="8">
        <v>698</v>
      </c>
      <c r="V1763" s="8">
        <v>795</v>
      </c>
      <c r="W1763" s="78">
        <v>1035</v>
      </c>
      <c r="X1763" s="60"/>
      <c r="Y1763" s="8">
        <v>1212</v>
      </c>
      <c r="Z1763" s="8">
        <v>1479</v>
      </c>
      <c r="AA1763" s="8">
        <v>1625</v>
      </c>
      <c r="AB1763" s="78">
        <v>1823</v>
      </c>
      <c r="AC1763" s="60"/>
    </row>
    <row r="1764" spans="3:29" ht="12.75" hidden="1" outlineLevel="2">
      <c r="C1764" s="64"/>
      <c r="D1764" s="64"/>
      <c r="E1764" s="86"/>
      <c r="F1764" s="87"/>
      <c r="G1764" s="87"/>
      <c r="H1764" s="87"/>
      <c r="I1764" s="87"/>
      <c r="J1764" s="87"/>
      <c r="K1764" s="86"/>
      <c r="L1764" s="91" t="s">
        <v>38</v>
      </c>
      <c r="M1764" s="91" t="s">
        <v>39</v>
      </c>
      <c r="N1764" s="85"/>
      <c r="O1764" s="85"/>
      <c r="P1764" s="85"/>
      <c r="Q1764" s="85"/>
      <c r="R1764" s="85"/>
      <c r="S1764" s="85"/>
      <c r="T1764" s="85"/>
      <c r="U1764" s="9">
        <v>41</v>
      </c>
      <c r="V1764" s="9">
        <v>71</v>
      </c>
      <c r="W1764" s="79">
        <v>136</v>
      </c>
      <c r="X1764" s="60"/>
      <c r="Y1764" s="9">
        <v>119</v>
      </c>
      <c r="Z1764" s="9">
        <v>78</v>
      </c>
      <c r="AA1764" s="9">
        <v>43</v>
      </c>
      <c r="AB1764" s="79">
        <v>19</v>
      </c>
      <c r="AC1764" s="60"/>
    </row>
    <row r="1765" spans="3:29" ht="12.75" hidden="1" outlineLevel="2" collapsed="1">
      <c r="C1765" s="64"/>
      <c r="D1765" s="64"/>
      <c r="E1765" s="86"/>
      <c r="F1765" s="87"/>
      <c r="G1765" s="87"/>
      <c r="H1765" s="87"/>
      <c r="I1765" s="87"/>
      <c r="J1765" s="87"/>
      <c r="K1765" s="86"/>
      <c r="L1765" s="86"/>
      <c r="M1765" s="91" t="s">
        <v>53</v>
      </c>
      <c r="N1765" s="85"/>
      <c r="O1765" s="85"/>
      <c r="P1765" s="85"/>
      <c r="Q1765" s="85"/>
      <c r="R1765" s="85"/>
      <c r="S1765" s="85"/>
      <c r="T1765" s="85"/>
      <c r="U1765" s="11">
        <v>41</v>
      </c>
      <c r="V1765" s="11">
        <v>71</v>
      </c>
      <c r="W1765" s="81">
        <v>136</v>
      </c>
      <c r="X1765" s="60"/>
      <c r="Y1765" s="11">
        <v>119</v>
      </c>
      <c r="Z1765" s="11">
        <v>78</v>
      </c>
      <c r="AA1765" s="11">
        <v>43</v>
      </c>
      <c r="AB1765" s="81">
        <v>19</v>
      </c>
      <c r="AC1765" s="60"/>
    </row>
    <row r="1766" spans="3:29" ht="12.75" hidden="1" outlineLevel="2">
      <c r="C1766" s="64"/>
      <c r="D1766" s="64"/>
      <c r="E1766" s="86"/>
      <c r="F1766" s="87"/>
      <c r="G1766" s="87"/>
      <c r="H1766" s="87"/>
      <c r="I1766" s="87"/>
      <c r="J1766" s="87"/>
      <c r="K1766" s="86"/>
      <c r="L1766" s="91" t="s">
        <v>42</v>
      </c>
      <c r="M1766" s="91" t="s">
        <v>43</v>
      </c>
      <c r="N1766" s="85"/>
      <c r="O1766" s="85"/>
      <c r="P1766" s="85"/>
      <c r="Q1766" s="85"/>
      <c r="R1766" s="85"/>
      <c r="S1766" s="85"/>
      <c r="T1766" s="85"/>
      <c r="U1766" s="9">
        <v>42</v>
      </c>
      <c r="V1766" s="9">
        <v>52</v>
      </c>
      <c r="W1766" s="79">
        <v>14</v>
      </c>
      <c r="X1766" s="60"/>
      <c r="Y1766" s="9">
        <v>5</v>
      </c>
      <c r="Z1766" s="9">
        <v>2</v>
      </c>
      <c r="AA1766" s="9">
        <v>1</v>
      </c>
      <c r="AB1766" s="80"/>
      <c r="AC1766" s="60"/>
    </row>
    <row r="1767" spans="3:29" ht="12.75" hidden="1" outlineLevel="2" collapsed="1">
      <c r="C1767" s="64"/>
      <c r="D1767" s="64"/>
      <c r="E1767" s="86"/>
      <c r="F1767" s="87"/>
      <c r="G1767" s="87"/>
      <c r="H1767" s="87"/>
      <c r="I1767" s="87"/>
      <c r="J1767" s="87"/>
      <c r="K1767" s="86"/>
      <c r="L1767" s="86"/>
      <c r="M1767" s="91" t="s">
        <v>53</v>
      </c>
      <c r="N1767" s="85"/>
      <c r="O1767" s="85"/>
      <c r="P1767" s="85"/>
      <c r="Q1767" s="85"/>
      <c r="R1767" s="85"/>
      <c r="S1767" s="85"/>
      <c r="T1767" s="85"/>
      <c r="U1767" s="11">
        <v>42</v>
      </c>
      <c r="V1767" s="11">
        <v>52</v>
      </c>
      <c r="W1767" s="81">
        <v>14</v>
      </c>
      <c r="X1767" s="60"/>
      <c r="Y1767" s="11">
        <v>5</v>
      </c>
      <c r="Z1767" s="11">
        <v>2</v>
      </c>
      <c r="AA1767" s="11">
        <v>1</v>
      </c>
      <c r="AB1767" s="82"/>
      <c r="AC1767" s="60"/>
    </row>
    <row r="1768" spans="3:29" ht="12.75" hidden="1" outlineLevel="2">
      <c r="C1768" s="64"/>
      <c r="D1768" s="64"/>
      <c r="E1768" s="86"/>
      <c r="F1768" s="87"/>
      <c r="G1768" s="87"/>
      <c r="H1768" s="87"/>
      <c r="I1768" s="87"/>
      <c r="J1768" s="87"/>
      <c r="K1768" s="86"/>
      <c r="L1768" s="91" t="s">
        <v>44</v>
      </c>
      <c r="M1768" s="91" t="s">
        <v>45</v>
      </c>
      <c r="N1768" s="85"/>
      <c r="O1768" s="85"/>
      <c r="P1768" s="85"/>
      <c r="Q1768" s="85"/>
      <c r="R1768" s="85"/>
      <c r="S1768" s="85"/>
      <c r="T1768" s="85"/>
      <c r="U1768" s="9">
        <v>1</v>
      </c>
      <c r="V1768" s="10"/>
      <c r="W1768" s="80"/>
      <c r="X1768" s="60"/>
      <c r="Y1768" s="10"/>
      <c r="Z1768" s="10"/>
      <c r="AA1768" s="10"/>
      <c r="AB1768" s="79">
        <v>4</v>
      </c>
      <c r="AC1768" s="60"/>
    </row>
    <row r="1769" spans="3:29" ht="12.75" hidden="1" outlineLevel="2" collapsed="1">
      <c r="C1769" s="64"/>
      <c r="D1769" s="64"/>
      <c r="E1769" s="86"/>
      <c r="F1769" s="87"/>
      <c r="G1769" s="87"/>
      <c r="H1769" s="87"/>
      <c r="I1769" s="87"/>
      <c r="J1769" s="87"/>
      <c r="K1769" s="86"/>
      <c r="L1769" s="86"/>
      <c r="M1769" s="91" t="s">
        <v>61</v>
      </c>
      <c r="N1769" s="85"/>
      <c r="O1769" s="85"/>
      <c r="P1769" s="85"/>
      <c r="Q1769" s="85"/>
      <c r="R1769" s="85"/>
      <c r="S1769" s="85"/>
      <c r="T1769" s="85"/>
      <c r="U1769" s="11">
        <v>1</v>
      </c>
      <c r="V1769" s="12"/>
      <c r="W1769" s="82"/>
      <c r="X1769" s="60"/>
      <c r="Y1769" s="12"/>
      <c r="Z1769" s="12"/>
      <c r="AA1769" s="12"/>
      <c r="AB1769" s="81">
        <v>4</v>
      </c>
      <c r="AC1769" s="60"/>
    </row>
    <row r="1770" spans="3:29" ht="12.75" hidden="1" outlineLevel="2">
      <c r="C1770" s="64"/>
      <c r="D1770" s="64"/>
      <c r="E1770" s="86"/>
      <c r="F1770" s="87"/>
      <c r="G1770" s="87"/>
      <c r="H1770" s="87"/>
      <c r="I1770" s="87"/>
      <c r="J1770" s="87"/>
      <c r="K1770" s="86"/>
      <c r="L1770" s="91" t="s">
        <v>207</v>
      </c>
      <c r="M1770" s="91" t="s">
        <v>208</v>
      </c>
      <c r="N1770" s="85"/>
      <c r="O1770" s="85"/>
      <c r="P1770" s="85"/>
      <c r="Q1770" s="85"/>
      <c r="R1770" s="85"/>
      <c r="S1770" s="85"/>
      <c r="T1770" s="85"/>
      <c r="U1770" s="9">
        <v>200</v>
      </c>
      <c r="V1770" s="9">
        <v>212</v>
      </c>
      <c r="W1770" s="79">
        <v>211</v>
      </c>
      <c r="X1770" s="60"/>
      <c r="Y1770" s="9">
        <v>117</v>
      </c>
      <c r="Z1770" s="9">
        <v>78</v>
      </c>
      <c r="AA1770" s="9">
        <v>36</v>
      </c>
      <c r="AB1770" s="79">
        <v>15</v>
      </c>
      <c r="AC1770" s="60"/>
    </row>
    <row r="1771" spans="3:29" ht="12.75" hidden="1" outlineLevel="2" collapsed="1">
      <c r="C1771" s="64"/>
      <c r="D1771" s="64"/>
      <c r="E1771" s="86"/>
      <c r="F1771" s="87"/>
      <c r="G1771" s="87"/>
      <c r="H1771" s="87"/>
      <c r="I1771" s="87"/>
      <c r="J1771" s="87"/>
      <c r="K1771" s="86"/>
      <c r="L1771" s="86"/>
      <c r="M1771" s="91" t="s">
        <v>74</v>
      </c>
      <c r="N1771" s="85"/>
      <c r="O1771" s="85"/>
      <c r="P1771" s="85"/>
      <c r="Q1771" s="85"/>
      <c r="R1771" s="85"/>
      <c r="S1771" s="85"/>
      <c r="T1771" s="85"/>
      <c r="U1771" s="11">
        <v>200</v>
      </c>
      <c r="V1771" s="11">
        <v>212</v>
      </c>
      <c r="W1771" s="81">
        <v>211</v>
      </c>
      <c r="X1771" s="60"/>
      <c r="Y1771" s="11">
        <v>117</v>
      </c>
      <c r="Z1771" s="11">
        <v>78</v>
      </c>
      <c r="AA1771" s="11">
        <v>36</v>
      </c>
      <c r="AB1771" s="81">
        <v>15</v>
      </c>
      <c r="AC1771" s="60"/>
    </row>
    <row r="1772" spans="3:29" ht="12.75" hidden="1" outlineLevel="2">
      <c r="C1772" s="64"/>
      <c r="D1772" s="64"/>
      <c r="E1772" s="86"/>
      <c r="F1772" s="87"/>
      <c r="G1772" s="87"/>
      <c r="H1772" s="87"/>
      <c r="I1772" s="87"/>
      <c r="J1772" s="87"/>
      <c r="K1772" s="86"/>
      <c r="L1772" s="91" t="s">
        <v>101</v>
      </c>
      <c r="M1772" s="91" t="s">
        <v>102</v>
      </c>
      <c r="N1772" s="85"/>
      <c r="O1772" s="85"/>
      <c r="P1772" s="85"/>
      <c r="Q1772" s="85"/>
      <c r="R1772" s="85"/>
      <c r="S1772" s="85"/>
      <c r="T1772" s="85"/>
      <c r="U1772" s="9">
        <v>122</v>
      </c>
      <c r="V1772" s="9">
        <v>120</v>
      </c>
      <c r="W1772" s="79">
        <v>119</v>
      </c>
      <c r="X1772" s="60"/>
      <c r="Y1772" s="9">
        <v>58</v>
      </c>
      <c r="Z1772" s="9">
        <v>27</v>
      </c>
      <c r="AA1772" s="9">
        <v>14</v>
      </c>
      <c r="AB1772" s="79">
        <v>4</v>
      </c>
      <c r="AC1772" s="60"/>
    </row>
    <row r="1773" spans="3:29" ht="12.75" hidden="1" outlineLevel="2" collapsed="1">
      <c r="C1773" s="64"/>
      <c r="D1773" s="64"/>
      <c r="E1773" s="86"/>
      <c r="F1773" s="87"/>
      <c r="G1773" s="87"/>
      <c r="H1773" s="87"/>
      <c r="I1773" s="87"/>
      <c r="J1773" s="87"/>
      <c r="K1773" s="86"/>
      <c r="L1773" s="86"/>
      <c r="M1773" s="91" t="s">
        <v>32</v>
      </c>
      <c r="N1773" s="85"/>
      <c r="O1773" s="85"/>
      <c r="P1773" s="85"/>
      <c r="Q1773" s="85"/>
      <c r="R1773" s="85"/>
      <c r="S1773" s="85"/>
      <c r="T1773" s="85"/>
      <c r="U1773" s="11">
        <v>122</v>
      </c>
      <c r="V1773" s="11">
        <v>120</v>
      </c>
      <c r="W1773" s="81">
        <v>114</v>
      </c>
      <c r="X1773" s="60"/>
      <c r="Y1773" s="12"/>
      <c r="Z1773" s="12"/>
      <c r="AA1773" s="12"/>
      <c r="AB1773" s="82"/>
      <c r="AC1773" s="60"/>
    </row>
    <row r="1774" spans="3:29" ht="12.75" hidden="1" outlineLevel="2" collapsed="1">
      <c r="C1774" s="64"/>
      <c r="D1774" s="64"/>
      <c r="E1774" s="86"/>
      <c r="F1774" s="87"/>
      <c r="G1774" s="87"/>
      <c r="H1774" s="87"/>
      <c r="I1774" s="87"/>
      <c r="J1774" s="87"/>
      <c r="K1774" s="86"/>
      <c r="L1774" s="86"/>
      <c r="M1774" s="91" t="s">
        <v>284</v>
      </c>
      <c r="N1774" s="85"/>
      <c r="O1774" s="85"/>
      <c r="P1774" s="85"/>
      <c r="Q1774" s="85"/>
      <c r="R1774" s="85"/>
      <c r="S1774" s="85"/>
      <c r="T1774" s="85"/>
      <c r="U1774" s="12"/>
      <c r="V1774" s="12"/>
      <c r="W1774" s="81">
        <v>5</v>
      </c>
      <c r="X1774" s="60"/>
      <c r="Y1774" s="11">
        <v>58</v>
      </c>
      <c r="Z1774" s="11">
        <v>27</v>
      </c>
      <c r="AA1774" s="11">
        <v>14</v>
      </c>
      <c r="AB1774" s="81">
        <v>4</v>
      </c>
      <c r="AC1774" s="60"/>
    </row>
    <row r="1775" spans="3:29" ht="12.75" hidden="1" outlineLevel="2">
      <c r="C1775" s="64"/>
      <c r="D1775" s="64"/>
      <c r="E1775" s="86"/>
      <c r="F1775" s="87"/>
      <c r="G1775" s="87"/>
      <c r="H1775" s="87"/>
      <c r="I1775" s="87"/>
      <c r="J1775" s="87"/>
      <c r="K1775" s="86"/>
      <c r="L1775" s="91" t="s">
        <v>123</v>
      </c>
      <c r="M1775" s="91" t="s">
        <v>124</v>
      </c>
      <c r="N1775" s="85"/>
      <c r="O1775" s="85"/>
      <c r="P1775" s="85"/>
      <c r="Q1775" s="85"/>
      <c r="R1775" s="85"/>
      <c r="S1775" s="85"/>
      <c r="T1775" s="85"/>
      <c r="U1775" s="9">
        <v>1</v>
      </c>
      <c r="V1775" s="9">
        <v>42</v>
      </c>
      <c r="W1775" s="79">
        <v>96</v>
      </c>
      <c r="X1775" s="60"/>
      <c r="Y1775" s="9">
        <v>120</v>
      </c>
      <c r="Z1775" s="9">
        <v>142</v>
      </c>
      <c r="AA1775" s="9">
        <v>137</v>
      </c>
      <c r="AB1775" s="79">
        <v>127</v>
      </c>
      <c r="AC1775" s="60"/>
    </row>
    <row r="1776" spans="3:29" ht="12.75" hidden="1" outlineLevel="2" collapsed="1">
      <c r="C1776" s="64"/>
      <c r="D1776" s="64"/>
      <c r="E1776" s="86"/>
      <c r="F1776" s="87"/>
      <c r="G1776" s="87"/>
      <c r="H1776" s="87"/>
      <c r="I1776" s="87"/>
      <c r="J1776" s="87"/>
      <c r="K1776" s="86"/>
      <c r="L1776" s="86"/>
      <c r="M1776" s="91" t="s">
        <v>37</v>
      </c>
      <c r="N1776" s="85"/>
      <c r="O1776" s="85"/>
      <c r="P1776" s="85"/>
      <c r="Q1776" s="85"/>
      <c r="R1776" s="85"/>
      <c r="S1776" s="85"/>
      <c r="T1776" s="85"/>
      <c r="U1776" s="11">
        <v>1</v>
      </c>
      <c r="V1776" s="11">
        <v>42</v>
      </c>
      <c r="W1776" s="81">
        <v>96</v>
      </c>
      <c r="X1776" s="60"/>
      <c r="Y1776" s="11">
        <v>120</v>
      </c>
      <c r="Z1776" s="11">
        <v>142</v>
      </c>
      <c r="AA1776" s="11">
        <v>137</v>
      </c>
      <c r="AB1776" s="81">
        <v>127</v>
      </c>
      <c r="AC1776" s="60"/>
    </row>
    <row r="1777" spans="3:29" ht="12.75" hidden="1" outlineLevel="2">
      <c r="C1777" s="64"/>
      <c r="D1777" s="64"/>
      <c r="E1777" s="86"/>
      <c r="F1777" s="87"/>
      <c r="G1777" s="87"/>
      <c r="H1777" s="87"/>
      <c r="I1777" s="87"/>
      <c r="J1777" s="87"/>
      <c r="K1777" s="86"/>
      <c r="L1777" s="91" t="s">
        <v>137</v>
      </c>
      <c r="M1777" s="91" t="s">
        <v>138</v>
      </c>
      <c r="N1777" s="85"/>
      <c r="O1777" s="85"/>
      <c r="P1777" s="85"/>
      <c r="Q1777" s="85"/>
      <c r="R1777" s="85"/>
      <c r="S1777" s="85"/>
      <c r="T1777" s="85"/>
      <c r="U1777" s="9">
        <v>251</v>
      </c>
      <c r="V1777" s="9">
        <v>212</v>
      </c>
      <c r="W1777" s="79">
        <v>157</v>
      </c>
      <c r="X1777" s="60"/>
      <c r="Y1777" s="9">
        <v>97</v>
      </c>
      <c r="Z1777" s="9">
        <v>100</v>
      </c>
      <c r="AA1777" s="9">
        <v>81</v>
      </c>
      <c r="AB1777" s="79">
        <v>80</v>
      </c>
      <c r="AC1777" s="60"/>
    </row>
    <row r="1778" spans="3:29" ht="12.75" hidden="1" outlineLevel="2" collapsed="1">
      <c r="C1778" s="64"/>
      <c r="D1778" s="64"/>
      <c r="E1778" s="86"/>
      <c r="F1778" s="87"/>
      <c r="G1778" s="87"/>
      <c r="H1778" s="87"/>
      <c r="I1778" s="87"/>
      <c r="J1778" s="87"/>
      <c r="K1778" s="86"/>
      <c r="L1778" s="86"/>
      <c r="M1778" s="91" t="s">
        <v>37</v>
      </c>
      <c r="N1778" s="85"/>
      <c r="O1778" s="85"/>
      <c r="P1778" s="85"/>
      <c r="Q1778" s="85"/>
      <c r="R1778" s="85"/>
      <c r="S1778" s="85"/>
      <c r="T1778" s="85"/>
      <c r="U1778" s="11">
        <v>251</v>
      </c>
      <c r="V1778" s="11">
        <v>212</v>
      </c>
      <c r="W1778" s="81">
        <v>157</v>
      </c>
      <c r="X1778" s="60"/>
      <c r="Y1778" s="11">
        <v>97</v>
      </c>
      <c r="Z1778" s="11">
        <v>100</v>
      </c>
      <c r="AA1778" s="11">
        <v>81</v>
      </c>
      <c r="AB1778" s="81">
        <v>80</v>
      </c>
      <c r="AC1778" s="60"/>
    </row>
    <row r="1779" spans="3:29" ht="12.75" hidden="1" outlineLevel="2">
      <c r="C1779" s="64"/>
      <c r="D1779" s="64"/>
      <c r="E1779" s="86"/>
      <c r="F1779" s="87"/>
      <c r="G1779" s="87"/>
      <c r="H1779" s="87"/>
      <c r="I1779" s="87"/>
      <c r="J1779" s="87"/>
      <c r="K1779" s="86"/>
      <c r="L1779" s="91" t="s">
        <v>149</v>
      </c>
      <c r="M1779" s="91" t="s">
        <v>150</v>
      </c>
      <c r="N1779" s="85"/>
      <c r="O1779" s="85"/>
      <c r="P1779" s="85"/>
      <c r="Q1779" s="85"/>
      <c r="R1779" s="85"/>
      <c r="S1779" s="85"/>
      <c r="T1779" s="85"/>
      <c r="U1779" s="9">
        <v>35</v>
      </c>
      <c r="V1779" s="9">
        <v>52</v>
      </c>
      <c r="W1779" s="79">
        <v>51</v>
      </c>
      <c r="X1779" s="60"/>
      <c r="Y1779" s="9">
        <v>50</v>
      </c>
      <c r="Z1779" s="9">
        <v>40</v>
      </c>
      <c r="AA1779" s="9">
        <v>45</v>
      </c>
      <c r="AB1779" s="79">
        <v>40</v>
      </c>
      <c r="AC1779" s="60"/>
    </row>
    <row r="1780" spans="3:29" ht="12.75" hidden="1" outlineLevel="2" collapsed="1">
      <c r="C1780" s="64"/>
      <c r="D1780" s="64"/>
      <c r="E1780" s="86"/>
      <c r="F1780" s="87"/>
      <c r="G1780" s="87"/>
      <c r="H1780" s="87"/>
      <c r="I1780" s="87"/>
      <c r="J1780" s="87"/>
      <c r="K1780" s="86"/>
      <c r="L1780" s="86"/>
      <c r="M1780" s="91" t="s">
        <v>37</v>
      </c>
      <c r="N1780" s="85"/>
      <c r="O1780" s="85"/>
      <c r="P1780" s="85"/>
      <c r="Q1780" s="85"/>
      <c r="R1780" s="85"/>
      <c r="S1780" s="85"/>
      <c r="T1780" s="85"/>
      <c r="U1780" s="11">
        <v>35</v>
      </c>
      <c r="V1780" s="11">
        <v>52</v>
      </c>
      <c r="W1780" s="81">
        <v>51</v>
      </c>
      <c r="X1780" s="60"/>
      <c r="Y1780" s="11">
        <v>50</v>
      </c>
      <c r="Z1780" s="11">
        <v>40</v>
      </c>
      <c r="AA1780" s="11">
        <v>45</v>
      </c>
      <c r="AB1780" s="81">
        <v>40</v>
      </c>
      <c r="AC1780" s="60"/>
    </row>
    <row r="1781" spans="3:29" ht="12.75" hidden="1" outlineLevel="2">
      <c r="C1781" s="64"/>
      <c r="D1781" s="64"/>
      <c r="E1781" s="86"/>
      <c r="F1781" s="87"/>
      <c r="G1781" s="87"/>
      <c r="H1781" s="87"/>
      <c r="I1781" s="87"/>
      <c r="J1781" s="87"/>
      <c r="K1781" s="86"/>
      <c r="L1781" s="91" t="s">
        <v>155</v>
      </c>
      <c r="M1781" s="91" t="s">
        <v>156</v>
      </c>
      <c r="N1781" s="85"/>
      <c r="O1781" s="85"/>
      <c r="P1781" s="85"/>
      <c r="Q1781" s="85"/>
      <c r="R1781" s="85"/>
      <c r="S1781" s="85"/>
      <c r="T1781" s="85"/>
      <c r="U1781" s="9">
        <v>2</v>
      </c>
      <c r="V1781" s="9">
        <v>1</v>
      </c>
      <c r="W1781" s="79">
        <v>16</v>
      </c>
      <c r="X1781" s="60"/>
      <c r="Y1781" s="9">
        <v>57</v>
      </c>
      <c r="Z1781" s="9">
        <v>80</v>
      </c>
      <c r="AA1781" s="9">
        <v>94</v>
      </c>
      <c r="AB1781" s="79">
        <v>86</v>
      </c>
      <c r="AC1781" s="60"/>
    </row>
    <row r="1782" spans="3:29" ht="12.75" hidden="1" outlineLevel="2" collapsed="1">
      <c r="C1782" s="64"/>
      <c r="D1782" s="64"/>
      <c r="E1782" s="86"/>
      <c r="F1782" s="87"/>
      <c r="G1782" s="87"/>
      <c r="H1782" s="87"/>
      <c r="I1782" s="87"/>
      <c r="J1782" s="87"/>
      <c r="K1782" s="86"/>
      <c r="L1782" s="86"/>
      <c r="M1782" s="91" t="s">
        <v>37</v>
      </c>
      <c r="N1782" s="85"/>
      <c r="O1782" s="85"/>
      <c r="P1782" s="85"/>
      <c r="Q1782" s="85"/>
      <c r="R1782" s="85"/>
      <c r="S1782" s="85"/>
      <c r="T1782" s="85"/>
      <c r="U1782" s="11">
        <v>2</v>
      </c>
      <c r="V1782" s="11">
        <v>1</v>
      </c>
      <c r="W1782" s="81">
        <v>16</v>
      </c>
      <c r="X1782" s="60"/>
      <c r="Y1782" s="11">
        <v>57</v>
      </c>
      <c r="Z1782" s="11">
        <v>80</v>
      </c>
      <c r="AA1782" s="11">
        <v>94</v>
      </c>
      <c r="AB1782" s="81">
        <v>86</v>
      </c>
      <c r="AC1782" s="60"/>
    </row>
    <row r="1783" spans="3:29" ht="12.75" hidden="1" outlineLevel="2">
      <c r="C1783" s="64"/>
      <c r="D1783" s="64"/>
      <c r="E1783" s="86"/>
      <c r="F1783" s="87"/>
      <c r="G1783" s="87"/>
      <c r="H1783" s="87"/>
      <c r="I1783" s="87"/>
      <c r="J1783" s="87"/>
      <c r="K1783" s="86"/>
      <c r="L1783" s="91" t="s">
        <v>157</v>
      </c>
      <c r="M1783" s="91" t="s">
        <v>158</v>
      </c>
      <c r="N1783" s="85"/>
      <c r="O1783" s="85"/>
      <c r="P1783" s="85"/>
      <c r="Q1783" s="85"/>
      <c r="R1783" s="85"/>
      <c r="S1783" s="85"/>
      <c r="T1783" s="85"/>
      <c r="U1783" s="9">
        <v>1</v>
      </c>
      <c r="V1783" s="10"/>
      <c r="W1783" s="80"/>
      <c r="X1783" s="60"/>
      <c r="Y1783" s="10"/>
      <c r="Z1783" s="10"/>
      <c r="AA1783" s="10"/>
      <c r="AB1783" s="80"/>
      <c r="AC1783" s="60"/>
    </row>
    <row r="1784" spans="3:29" ht="12.75" hidden="1" outlineLevel="2" collapsed="1">
      <c r="C1784" s="64"/>
      <c r="D1784" s="64"/>
      <c r="E1784" s="86"/>
      <c r="F1784" s="87"/>
      <c r="G1784" s="87"/>
      <c r="H1784" s="87"/>
      <c r="I1784" s="87"/>
      <c r="J1784" s="87"/>
      <c r="K1784" s="86"/>
      <c r="L1784" s="86"/>
      <c r="M1784" s="91" t="s">
        <v>37</v>
      </c>
      <c r="N1784" s="85"/>
      <c r="O1784" s="85"/>
      <c r="P1784" s="85"/>
      <c r="Q1784" s="85"/>
      <c r="R1784" s="85"/>
      <c r="S1784" s="85"/>
      <c r="T1784" s="85"/>
      <c r="U1784" s="11">
        <v>1</v>
      </c>
      <c r="V1784" s="12"/>
      <c r="W1784" s="82"/>
      <c r="X1784" s="60"/>
      <c r="Y1784" s="12"/>
      <c r="Z1784" s="12"/>
      <c r="AA1784" s="12"/>
      <c r="AB1784" s="82"/>
      <c r="AC1784" s="60"/>
    </row>
    <row r="1785" spans="3:29" ht="12.75" hidden="1" outlineLevel="2">
      <c r="C1785" s="64"/>
      <c r="D1785" s="64"/>
      <c r="E1785" s="86"/>
      <c r="F1785" s="87"/>
      <c r="G1785" s="87"/>
      <c r="H1785" s="87"/>
      <c r="I1785" s="87"/>
      <c r="J1785" s="87"/>
      <c r="K1785" s="86"/>
      <c r="L1785" s="91" t="s">
        <v>59</v>
      </c>
      <c r="M1785" s="91" t="s">
        <v>60</v>
      </c>
      <c r="N1785" s="85"/>
      <c r="O1785" s="85"/>
      <c r="P1785" s="85"/>
      <c r="Q1785" s="85"/>
      <c r="R1785" s="85"/>
      <c r="S1785" s="85"/>
      <c r="T1785" s="85"/>
      <c r="U1785" s="9">
        <v>1</v>
      </c>
      <c r="V1785" s="9">
        <v>2</v>
      </c>
      <c r="W1785" s="79">
        <v>86</v>
      </c>
      <c r="X1785" s="60"/>
      <c r="Y1785" s="9">
        <v>155</v>
      </c>
      <c r="Z1785" s="9">
        <v>208</v>
      </c>
      <c r="AA1785" s="9">
        <v>218</v>
      </c>
      <c r="AB1785" s="79">
        <v>216</v>
      </c>
      <c r="AC1785" s="60"/>
    </row>
    <row r="1786" spans="3:29" ht="12.75" hidden="1" outlineLevel="2" collapsed="1">
      <c r="C1786" s="64"/>
      <c r="D1786" s="64"/>
      <c r="E1786" s="86"/>
      <c r="F1786" s="87"/>
      <c r="G1786" s="87"/>
      <c r="H1786" s="87"/>
      <c r="I1786" s="87"/>
      <c r="J1786" s="87"/>
      <c r="K1786" s="86"/>
      <c r="L1786" s="86"/>
      <c r="M1786" s="91" t="s">
        <v>54</v>
      </c>
      <c r="N1786" s="85"/>
      <c r="O1786" s="85"/>
      <c r="P1786" s="85"/>
      <c r="Q1786" s="85"/>
      <c r="R1786" s="85"/>
      <c r="S1786" s="85"/>
      <c r="T1786" s="85"/>
      <c r="U1786" s="11">
        <v>1</v>
      </c>
      <c r="V1786" s="11">
        <v>2</v>
      </c>
      <c r="W1786" s="81">
        <v>37</v>
      </c>
      <c r="X1786" s="60"/>
      <c r="Y1786" s="11">
        <v>21</v>
      </c>
      <c r="Z1786" s="11">
        <v>8</v>
      </c>
      <c r="AA1786" s="11">
        <v>3</v>
      </c>
      <c r="AB1786" s="81">
        <v>2</v>
      </c>
      <c r="AC1786" s="60"/>
    </row>
    <row r="1787" spans="3:29" ht="12.75" hidden="1" outlineLevel="2" collapsed="1">
      <c r="C1787" s="64"/>
      <c r="D1787" s="64"/>
      <c r="E1787" s="86"/>
      <c r="F1787" s="87"/>
      <c r="G1787" s="87"/>
      <c r="H1787" s="87"/>
      <c r="I1787" s="87"/>
      <c r="J1787" s="87"/>
      <c r="K1787" s="86"/>
      <c r="L1787" s="86"/>
      <c r="M1787" s="91" t="s">
        <v>237</v>
      </c>
      <c r="N1787" s="85"/>
      <c r="O1787" s="85"/>
      <c r="P1787" s="85"/>
      <c r="Q1787" s="85"/>
      <c r="R1787" s="85"/>
      <c r="S1787" s="85"/>
      <c r="T1787" s="85"/>
      <c r="U1787" s="12"/>
      <c r="V1787" s="12"/>
      <c r="W1787" s="81">
        <v>49</v>
      </c>
      <c r="X1787" s="60"/>
      <c r="Y1787" s="11">
        <v>134</v>
      </c>
      <c r="Z1787" s="11">
        <v>200</v>
      </c>
      <c r="AA1787" s="11">
        <v>215</v>
      </c>
      <c r="AB1787" s="81">
        <v>214</v>
      </c>
      <c r="AC1787" s="60"/>
    </row>
    <row r="1788" spans="3:29" ht="12.75" hidden="1" outlineLevel="2">
      <c r="C1788" s="64"/>
      <c r="D1788" s="64"/>
      <c r="E1788" s="86"/>
      <c r="F1788" s="87"/>
      <c r="G1788" s="87"/>
      <c r="H1788" s="87"/>
      <c r="I1788" s="87"/>
      <c r="J1788" s="87"/>
      <c r="K1788" s="86"/>
      <c r="L1788" s="91" t="s">
        <v>193</v>
      </c>
      <c r="M1788" s="91" t="s">
        <v>194</v>
      </c>
      <c r="N1788" s="85"/>
      <c r="O1788" s="85"/>
      <c r="P1788" s="85"/>
      <c r="Q1788" s="85"/>
      <c r="R1788" s="85"/>
      <c r="S1788" s="85"/>
      <c r="T1788" s="85"/>
      <c r="U1788" s="9">
        <v>1</v>
      </c>
      <c r="V1788" s="10"/>
      <c r="W1788" s="80"/>
      <c r="X1788" s="60"/>
      <c r="Y1788" s="9">
        <v>1</v>
      </c>
      <c r="Z1788" s="9">
        <v>1</v>
      </c>
      <c r="AA1788" s="10"/>
      <c r="AB1788" s="80"/>
      <c r="AC1788" s="60"/>
    </row>
    <row r="1789" spans="3:29" ht="12.75" hidden="1" outlineLevel="2" collapsed="1">
      <c r="C1789" s="64"/>
      <c r="D1789" s="64"/>
      <c r="E1789" s="86"/>
      <c r="F1789" s="87"/>
      <c r="G1789" s="87"/>
      <c r="H1789" s="87"/>
      <c r="I1789" s="87"/>
      <c r="J1789" s="87"/>
      <c r="K1789" s="86"/>
      <c r="L1789" s="86"/>
      <c r="M1789" s="91" t="s">
        <v>54</v>
      </c>
      <c r="N1789" s="85"/>
      <c r="O1789" s="85"/>
      <c r="P1789" s="85"/>
      <c r="Q1789" s="85"/>
      <c r="R1789" s="85"/>
      <c r="S1789" s="85"/>
      <c r="T1789" s="85"/>
      <c r="U1789" s="11">
        <v>1</v>
      </c>
      <c r="V1789" s="12"/>
      <c r="W1789" s="82"/>
      <c r="X1789" s="60"/>
      <c r="Y1789" s="12"/>
      <c r="Z1789" s="12"/>
      <c r="AA1789" s="12"/>
      <c r="AB1789" s="82"/>
      <c r="AC1789" s="60"/>
    </row>
    <row r="1790" spans="3:29" ht="12.75" hidden="1" outlineLevel="2" collapsed="1">
      <c r="C1790" s="64"/>
      <c r="D1790" s="64"/>
      <c r="E1790" s="86"/>
      <c r="F1790" s="87"/>
      <c r="G1790" s="87"/>
      <c r="H1790" s="87"/>
      <c r="I1790" s="87"/>
      <c r="J1790" s="87"/>
      <c r="K1790" s="86"/>
      <c r="L1790" s="86"/>
      <c r="M1790" s="91" t="s">
        <v>237</v>
      </c>
      <c r="N1790" s="85"/>
      <c r="O1790" s="85"/>
      <c r="P1790" s="85"/>
      <c r="Q1790" s="85"/>
      <c r="R1790" s="85"/>
      <c r="S1790" s="85"/>
      <c r="T1790" s="85"/>
      <c r="U1790" s="12"/>
      <c r="V1790" s="12"/>
      <c r="W1790" s="82"/>
      <c r="X1790" s="60"/>
      <c r="Y1790" s="11">
        <v>1</v>
      </c>
      <c r="Z1790" s="11">
        <v>1</v>
      </c>
      <c r="AA1790" s="12"/>
      <c r="AB1790" s="82"/>
      <c r="AC1790" s="60"/>
    </row>
    <row r="1791" spans="3:29" ht="12.75" hidden="1" outlineLevel="2">
      <c r="C1791" s="64"/>
      <c r="D1791" s="64"/>
      <c r="E1791" s="86"/>
      <c r="F1791" s="87"/>
      <c r="G1791" s="87"/>
      <c r="H1791" s="87"/>
      <c r="I1791" s="87"/>
      <c r="J1791" s="87"/>
      <c r="K1791" s="86"/>
      <c r="L1791" s="91" t="s">
        <v>240</v>
      </c>
      <c r="M1791" s="91" t="s">
        <v>241</v>
      </c>
      <c r="N1791" s="85"/>
      <c r="O1791" s="85"/>
      <c r="P1791" s="85"/>
      <c r="Q1791" s="85"/>
      <c r="R1791" s="85"/>
      <c r="S1791" s="85"/>
      <c r="T1791" s="85"/>
      <c r="U1791" s="10"/>
      <c r="V1791" s="9">
        <v>8</v>
      </c>
      <c r="W1791" s="79">
        <v>20</v>
      </c>
      <c r="X1791" s="60"/>
      <c r="Y1791" s="9">
        <v>49</v>
      </c>
      <c r="Z1791" s="9">
        <v>63</v>
      </c>
      <c r="AA1791" s="9">
        <v>63</v>
      </c>
      <c r="AB1791" s="79">
        <v>77</v>
      </c>
      <c r="AC1791" s="60"/>
    </row>
    <row r="1792" spans="3:29" ht="12.75" hidden="1" outlineLevel="2" collapsed="1">
      <c r="C1792" s="64"/>
      <c r="D1792" s="64"/>
      <c r="E1792" s="86"/>
      <c r="F1792" s="87"/>
      <c r="G1792" s="87"/>
      <c r="H1792" s="87"/>
      <c r="I1792" s="87"/>
      <c r="J1792" s="87"/>
      <c r="K1792" s="86"/>
      <c r="L1792" s="86"/>
      <c r="M1792" s="91" t="s">
        <v>53</v>
      </c>
      <c r="N1792" s="85"/>
      <c r="O1792" s="85"/>
      <c r="P1792" s="85"/>
      <c r="Q1792" s="85"/>
      <c r="R1792" s="85"/>
      <c r="S1792" s="85"/>
      <c r="T1792" s="85"/>
      <c r="U1792" s="12"/>
      <c r="V1792" s="11">
        <v>8</v>
      </c>
      <c r="W1792" s="81">
        <v>20</v>
      </c>
      <c r="X1792" s="60"/>
      <c r="Y1792" s="11">
        <v>49</v>
      </c>
      <c r="Z1792" s="11">
        <v>63</v>
      </c>
      <c r="AA1792" s="11">
        <v>63</v>
      </c>
      <c r="AB1792" s="81">
        <v>77</v>
      </c>
      <c r="AC1792" s="60"/>
    </row>
    <row r="1793" spans="3:29" ht="12.75" hidden="1" outlineLevel="2">
      <c r="C1793" s="64"/>
      <c r="D1793" s="64"/>
      <c r="E1793" s="86"/>
      <c r="F1793" s="87"/>
      <c r="G1793" s="87"/>
      <c r="H1793" s="87"/>
      <c r="I1793" s="87"/>
      <c r="J1793" s="87"/>
      <c r="K1793" s="86"/>
      <c r="L1793" s="91" t="s">
        <v>231</v>
      </c>
      <c r="M1793" s="91" t="s">
        <v>232</v>
      </c>
      <c r="N1793" s="85"/>
      <c r="O1793" s="85"/>
      <c r="P1793" s="85"/>
      <c r="Q1793" s="85"/>
      <c r="R1793" s="85"/>
      <c r="S1793" s="85"/>
      <c r="T1793" s="85"/>
      <c r="U1793" s="10"/>
      <c r="V1793" s="9">
        <v>9</v>
      </c>
      <c r="W1793" s="79">
        <v>9</v>
      </c>
      <c r="X1793" s="60"/>
      <c r="Y1793" s="9">
        <v>12</v>
      </c>
      <c r="Z1793" s="9">
        <v>9</v>
      </c>
      <c r="AA1793" s="9">
        <v>6</v>
      </c>
      <c r="AB1793" s="79">
        <v>1</v>
      </c>
      <c r="AC1793" s="60"/>
    </row>
    <row r="1794" spans="3:29" ht="12.75" hidden="1" outlineLevel="2" collapsed="1">
      <c r="C1794" s="64"/>
      <c r="D1794" s="64"/>
      <c r="E1794" s="86"/>
      <c r="F1794" s="87"/>
      <c r="G1794" s="87"/>
      <c r="H1794" s="87"/>
      <c r="I1794" s="87"/>
      <c r="J1794" s="87"/>
      <c r="K1794" s="86"/>
      <c r="L1794" s="86"/>
      <c r="M1794" s="91" t="s">
        <v>37</v>
      </c>
      <c r="N1794" s="85"/>
      <c r="O1794" s="85"/>
      <c r="P1794" s="85"/>
      <c r="Q1794" s="85"/>
      <c r="R1794" s="85"/>
      <c r="S1794" s="85"/>
      <c r="T1794" s="85"/>
      <c r="U1794" s="12"/>
      <c r="V1794" s="11">
        <v>9</v>
      </c>
      <c r="W1794" s="81">
        <v>9</v>
      </c>
      <c r="X1794" s="60"/>
      <c r="Y1794" s="11">
        <v>12</v>
      </c>
      <c r="Z1794" s="11">
        <v>9</v>
      </c>
      <c r="AA1794" s="11">
        <v>6</v>
      </c>
      <c r="AB1794" s="81">
        <v>1</v>
      </c>
      <c r="AC1794" s="60"/>
    </row>
    <row r="1795" spans="3:29" ht="12.75" hidden="1" outlineLevel="2">
      <c r="C1795" s="64"/>
      <c r="D1795" s="64"/>
      <c r="E1795" s="86"/>
      <c r="F1795" s="87"/>
      <c r="G1795" s="87"/>
      <c r="H1795" s="87"/>
      <c r="I1795" s="87"/>
      <c r="J1795" s="87"/>
      <c r="K1795" s="86"/>
      <c r="L1795" s="91" t="s">
        <v>127</v>
      </c>
      <c r="M1795" s="91" t="s">
        <v>128</v>
      </c>
      <c r="N1795" s="85"/>
      <c r="O1795" s="85"/>
      <c r="P1795" s="85"/>
      <c r="Q1795" s="85"/>
      <c r="R1795" s="85"/>
      <c r="S1795" s="85"/>
      <c r="T1795" s="85"/>
      <c r="U1795" s="10"/>
      <c r="V1795" s="9">
        <v>10</v>
      </c>
      <c r="W1795" s="79">
        <v>56</v>
      </c>
      <c r="X1795" s="60"/>
      <c r="Y1795" s="9">
        <v>78</v>
      </c>
      <c r="Z1795" s="9">
        <v>92</v>
      </c>
      <c r="AA1795" s="9">
        <v>107</v>
      </c>
      <c r="AB1795" s="79">
        <v>117</v>
      </c>
      <c r="AC1795" s="60"/>
    </row>
    <row r="1796" spans="3:29" ht="12.75" hidden="1" outlineLevel="2" collapsed="1">
      <c r="C1796" s="64"/>
      <c r="D1796" s="64"/>
      <c r="E1796" s="86"/>
      <c r="F1796" s="87"/>
      <c r="G1796" s="87"/>
      <c r="H1796" s="87"/>
      <c r="I1796" s="87"/>
      <c r="J1796" s="87"/>
      <c r="K1796" s="86"/>
      <c r="L1796" s="86"/>
      <c r="M1796" s="91" t="s">
        <v>37</v>
      </c>
      <c r="N1796" s="85"/>
      <c r="O1796" s="85"/>
      <c r="P1796" s="85"/>
      <c r="Q1796" s="85"/>
      <c r="R1796" s="85"/>
      <c r="S1796" s="85"/>
      <c r="T1796" s="85"/>
      <c r="U1796" s="12"/>
      <c r="V1796" s="11">
        <v>10</v>
      </c>
      <c r="W1796" s="81">
        <v>56</v>
      </c>
      <c r="X1796" s="60"/>
      <c r="Y1796" s="11">
        <v>78</v>
      </c>
      <c r="Z1796" s="11">
        <v>91</v>
      </c>
      <c r="AA1796" s="11">
        <v>107</v>
      </c>
      <c r="AB1796" s="81">
        <v>117</v>
      </c>
      <c r="AC1796" s="60"/>
    </row>
    <row r="1797" spans="3:29" ht="12.75" hidden="1" outlineLevel="2" collapsed="1">
      <c r="C1797" s="64"/>
      <c r="D1797" s="64"/>
      <c r="E1797" s="86"/>
      <c r="F1797" s="87"/>
      <c r="G1797" s="87"/>
      <c r="H1797" s="87"/>
      <c r="I1797" s="87"/>
      <c r="J1797" s="87"/>
      <c r="K1797" s="86"/>
      <c r="L1797" s="86"/>
      <c r="M1797" s="91" t="s">
        <v>32</v>
      </c>
      <c r="N1797" s="85"/>
      <c r="O1797" s="85"/>
      <c r="P1797" s="85"/>
      <c r="Q1797" s="85"/>
      <c r="R1797" s="85"/>
      <c r="S1797" s="85"/>
      <c r="T1797" s="85"/>
      <c r="U1797" s="12"/>
      <c r="V1797" s="12"/>
      <c r="W1797" s="82"/>
      <c r="X1797" s="60"/>
      <c r="Y1797" s="12"/>
      <c r="Z1797" s="11">
        <v>1</v>
      </c>
      <c r="AA1797" s="12"/>
      <c r="AB1797" s="82"/>
      <c r="AC1797" s="60"/>
    </row>
    <row r="1798" spans="3:29" ht="12.75" hidden="1" outlineLevel="2">
      <c r="C1798" s="64"/>
      <c r="D1798" s="64"/>
      <c r="E1798" s="86"/>
      <c r="F1798" s="87"/>
      <c r="G1798" s="87"/>
      <c r="H1798" s="87"/>
      <c r="I1798" s="87"/>
      <c r="J1798" s="87"/>
      <c r="K1798" s="86"/>
      <c r="L1798" s="91" t="s">
        <v>159</v>
      </c>
      <c r="M1798" s="92" t="s">
        <v>160</v>
      </c>
      <c r="N1798" s="85"/>
      <c r="O1798" s="85"/>
      <c r="P1798" s="85"/>
      <c r="Q1798" s="85"/>
      <c r="R1798" s="85"/>
      <c r="S1798" s="85"/>
      <c r="T1798" s="85"/>
      <c r="U1798" s="10"/>
      <c r="V1798" s="9">
        <v>3</v>
      </c>
      <c r="W1798" s="79">
        <v>8</v>
      </c>
      <c r="X1798" s="60"/>
      <c r="Y1798" s="9">
        <v>15</v>
      </c>
      <c r="Z1798" s="9">
        <v>11</v>
      </c>
      <c r="AA1798" s="9">
        <v>16</v>
      </c>
      <c r="AB1798" s="79">
        <v>14</v>
      </c>
      <c r="AC1798" s="60"/>
    </row>
    <row r="1799" spans="3:29" ht="12.75" hidden="1" outlineLevel="2" collapsed="1">
      <c r="C1799" s="64"/>
      <c r="D1799" s="64"/>
      <c r="E1799" s="86"/>
      <c r="F1799" s="87"/>
      <c r="G1799" s="87"/>
      <c r="H1799" s="87"/>
      <c r="I1799" s="87"/>
      <c r="J1799" s="87"/>
      <c r="K1799" s="86"/>
      <c r="L1799" s="86"/>
      <c r="M1799" s="91" t="s">
        <v>302</v>
      </c>
      <c r="N1799" s="85"/>
      <c r="O1799" s="85"/>
      <c r="P1799" s="85"/>
      <c r="Q1799" s="85"/>
      <c r="R1799" s="85"/>
      <c r="S1799" s="85"/>
      <c r="T1799" s="85"/>
      <c r="U1799" s="12"/>
      <c r="V1799" s="11">
        <v>3</v>
      </c>
      <c r="W1799" s="81">
        <v>8</v>
      </c>
      <c r="X1799" s="60"/>
      <c r="Y1799" s="11">
        <v>14</v>
      </c>
      <c r="Z1799" s="11">
        <v>11</v>
      </c>
      <c r="AA1799" s="11">
        <v>16</v>
      </c>
      <c r="AB1799" s="81">
        <v>14</v>
      </c>
      <c r="AC1799" s="60"/>
    </row>
    <row r="1800" spans="3:29" ht="12.75" hidden="1" outlineLevel="2" collapsed="1">
      <c r="C1800" s="64"/>
      <c r="D1800" s="64"/>
      <c r="E1800" s="86"/>
      <c r="F1800" s="87"/>
      <c r="G1800" s="87"/>
      <c r="H1800" s="87"/>
      <c r="I1800" s="87"/>
      <c r="J1800" s="87"/>
      <c r="K1800" s="86"/>
      <c r="L1800" s="86"/>
      <c r="M1800" s="91" t="s">
        <v>32</v>
      </c>
      <c r="N1800" s="85"/>
      <c r="O1800" s="85"/>
      <c r="P1800" s="85"/>
      <c r="Q1800" s="85"/>
      <c r="R1800" s="85"/>
      <c r="S1800" s="85"/>
      <c r="T1800" s="85"/>
      <c r="U1800" s="12"/>
      <c r="V1800" s="12"/>
      <c r="W1800" s="82"/>
      <c r="X1800" s="60"/>
      <c r="Y1800" s="11">
        <v>1</v>
      </c>
      <c r="Z1800" s="12"/>
      <c r="AA1800" s="12"/>
      <c r="AB1800" s="82"/>
      <c r="AC1800" s="60"/>
    </row>
    <row r="1801" spans="3:29" ht="12.75" hidden="1" outlineLevel="2">
      <c r="C1801" s="64"/>
      <c r="D1801" s="64"/>
      <c r="E1801" s="86"/>
      <c r="F1801" s="87"/>
      <c r="G1801" s="87"/>
      <c r="H1801" s="87"/>
      <c r="I1801" s="87"/>
      <c r="J1801" s="87"/>
      <c r="K1801" s="86"/>
      <c r="L1801" s="91" t="s">
        <v>185</v>
      </c>
      <c r="M1801" s="91" t="s">
        <v>186</v>
      </c>
      <c r="N1801" s="85"/>
      <c r="O1801" s="85"/>
      <c r="P1801" s="85"/>
      <c r="Q1801" s="85"/>
      <c r="R1801" s="85"/>
      <c r="S1801" s="85"/>
      <c r="T1801" s="85"/>
      <c r="U1801" s="10"/>
      <c r="V1801" s="9">
        <v>1</v>
      </c>
      <c r="W1801" s="80"/>
      <c r="X1801" s="60"/>
      <c r="Y1801" s="10"/>
      <c r="Z1801" s="10"/>
      <c r="AA1801" s="10"/>
      <c r="AB1801" s="80"/>
      <c r="AC1801" s="60"/>
    </row>
    <row r="1802" spans="3:29" ht="12.75" hidden="1" outlineLevel="2" collapsed="1">
      <c r="C1802" s="64"/>
      <c r="D1802" s="64"/>
      <c r="E1802" s="86"/>
      <c r="F1802" s="87"/>
      <c r="G1802" s="87"/>
      <c r="H1802" s="87"/>
      <c r="I1802" s="87"/>
      <c r="J1802" s="87"/>
      <c r="K1802" s="86"/>
      <c r="L1802" s="86"/>
      <c r="M1802" s="91" t="s">
        <v>54</v>
      </c>
      <c r="N1802" s="85"/>
      <c r="O1802" s="85"/>
      <c r="P1802" s="85"/>
      <c r="Q1802" s="85"/>
      <c r="R1802" s="85"/>
      <c r="S1802" s="85"/>
      <c r="T1802" s="85"/>
      <c r="U1802" s="12"/>
      <c r="V1802" s="11">
        <v>1</v>
      </c>
      <c r="W1802" s="82"/>
      <c r="X1802" s="60"/>
      <c r="Y1802" s="12"/>
      <c r="Z1802" s="12"/>
      <c r="AA1802" s="12"/>
      <c r="AB1802" s="82"/>
      <c r="AC1802" s="60"/>
    </row>
    <row r="1803" spans="3:29" ht="12.75" hidden="1" outlineLevel="2">
      <c r="C1803" s="64"/>
      <c r="D1803" s="64"/>
      <c r="E1803" s="86"/>
      <c r="F1803" s="87"/>
      <c r="G1803" s="87"/>
      <c r="H1803" s="87"/>
      <c r="I1803" s="87"/>
      <c r="J1803" s="87"/>
      <c r="K1803" s="86"/>
      <c r="L1803" s="91" t="s">
        <v>197</v>
      </c>
      <c r="M1803" s="91" t="s">
        <v>198</v>
      </c>
      <c r="N1803" s="85"/>
      <c r="O1803" s="85"/>
      <c r="P1803" s="85"/>
      <c r="Q1803" s="85"/>
      <c r="R1803" s="85"/>
      <c r="S1803" s="85"/>
      <c r="T1803" s="85"/>
      <c r="U1803" s="10"/>
      <c r="V1803" s="10"/>
      <c r="W1803" s="79">
        <v>1</v>
      </c>
      <c r="X1803" s="60"/>
      <c r="Y1803" s="10"/>
      <c r="Z1803" s="10"/>
      <c r="AA1803" s="10"/>
      <c r="AB1803" s="80"/>
      <c r="AC1803" s="60"/>
    </row>
    <row r="1804" spans="3:29" ht="12.75" hidden="1" outlineLevel="2" collapsed="1">
      <c r="C1804" s="64"/>
      <c r="D1804" s="64"/>
      <c r="E1804" s="86"/>
      <c r="F1804" s="87"/>
      <c r="G1804" s="87"/>
      <c r="H1804" s="87"/>
      <c r="I1804" s="87"/>
      <c r="J1804" s="87"/>
      <c r="K1804" s="86"/>
      <c r="L1804" s="86"/>
      <c r="M1804" s="91" t="s">
        <v>53</v>
      </c>
      <c r="N1804" s="85"/>
      <c r="O1804" s="85"/>
      <c r="P1804" s="85"/>
      <c r="Q1804" s="85"/>
      <c r="R1804" s="85"/>
      <c r="S1804" s="85"/>
      <c r="T1804" s="85"/>
      <c r="U1804" s="12"/>
      <c r="V1804" s="12"/>
      <c r="W1804" s="81">
        <v>1</v>
      </c>
      <c r="X1804" s="60"/>
      <c r="Y1804" s="12"/>
      <c r="Z1804" s="12"/>
      <c r="AA1804" s="12"/>
      <c r="AB1804" s="82"/>
      <c r="AC1804" s="60"/>
    </row>
    <row r="1805" spans="3:29" ht="12.75" hidden="1" outlineLevel="2">
      <c r="C1805" s="64"/>
      <c r="D1805" s="64"/>
      <c r="E1805" s="86"/>
      <c r="F1805" s="87"/>
      <c r="G1805" s="87"/>
      <c r="H1805" s="87"/>
      <c r="I1805" s="87"/>
      <c r="J1805" s="87"/>
      <c r="K1805" s="86"/>
      <c r="L1805" s="91" t="s">
        <v>242</v>
      </c>
      <c r="M1805" s="91" t="s">
        <v>243</v>
      </c>
      <c r="N1805" s="85"/>
      <c r="O1805" s="85"/>
      <c r="P1805" s="85"/>
      <c r="Q1805" s="85"/>
      <c r="R1805" s="85"/>
      <c r="S1805" s="85"/>
      <c r="T1805" s="85"/>
      <c r="U1805" s="10"/>
      <c r="V1805" s="10"/>
      <c r="W1805" s="79">
        <v>6</v>
      </c>
      <c r="X1805" s="60"/>
      <c r="Y1805" s="9">
        <v>15</v>
      </c>
      <c r="Z1805" s="9">
        <v>27</v>
      </c>
      <c r="AA1805" s="9">
        <v>26</v>
      </c>
      <c r="AB1805" s="79">
        <v>21</v>
      </c>
      <c r="AC1805" s="60"/>
    </row>
    <row r="1806" spans="3:29" ht="12.75" hidden="1" outlineLevel="2" collapsed="1">
      <c r="C1806" s="64"/>
      <c r="D1806" s="64"/>
      <c r="E1806" s="86"/>
      <c r="F1806" s="87"/>
      <c r="G1806" s="87"/>
      <c r="H1806" s="87"/>
      <c r="I1806" s="87"/>
      <c r="J1806" s="87"/>
      <c r="K1806" s="86"/>
      <c r="L1806" s="86"/>
      <c r="M1806" s="91" t="s">
        <v>53</v>
      </c>
      <c r="N1806" s="85"/>
      <c r="O1806" s="85"/>
      <c r="P1806" s="85"/>
      <c r="Q1806" s="85"/>
      <c r="R1806" s="85"/>
      <c r="S1806" s="85"/>
      <c r="T1806" s="85"/>
      <c r="U1806" s="12"/>
      <c r="V1806" s="12"/>
      <c r="W1806" s="81">
        <v>6</v>
      </c>
      <c r="X1806" s="60"/>
      <c r="Y1806" s="11">
        <v>15</v>
      </c>
      <c r="Z1806" s="11">
        <v>27</v>
      </c>
      <c r="AA1806" s="11">
        <v>26</v>
      </c>
      <c r="AB1806" s="81">
        <v>21</v>
      </c>
      <c r="AC1806" s="60"/>
    </row>
    <row r="1807" spans="3:29" ht="12.75" hidden="1" outlineLevel="2">
      <c r="C1807" s="64"/>
      <c r="D1807" s="64"/>
      <c r="E1807" s="86"/>
      <c r="F1807" s="87"/>
      <c r="G1807" s="87"/>
      <c r="H1807" s="87"/>
      <c r="I1807" s="87"/>
      <c r="J1807" s="87"/>
      <c r="K1807" s="86"/>
      <c r="L1807" s="91" t="s">
        <v>244</v>
      </c>
      <c r="M1807" s="91" t="s">
        <v>245</v>
      </c>
      <c r="N1807" s="85"/>
      <c r="O1807" s="85"/>
      <c r="P1807" s="85"/>
      <c r="Q1807" s="85"/>
      <c r="R1807" s="85"/>
      <c r="S1807" s="85"/>
      <c r="T1807" s="85"/>
      <c r="U1807" s="10"/>
      <c r="V1807" s="10"/>
      <c r="W1807" s="79">
        <v>40</v>
      </c>
      <c r="X1807" s="60"/>
      <c r="Y1807" s="9">
        <v>71</v>
      </c>
      <c r="Z1807" s="9">
        <v>85</v>
      </c>
      <c r="AA1807" s="9">
        <v>113</v>
      </c>
      <c r="AB1807" s="79">
        <v>113</v>
      </c>
      <c r="AC1807" s="60"/>
    </row>
    <row r="1808" spans="3:29" ht="12.75" hidden="1" outlineLevel="2" collapsed="1">
      <c r="C1808" s="64"/>
      <c r="D1808" s="64"/>
      <c r="E1808" s="86"/>
      <c r="F1808" s="87"/>
      <c r="G1808" s="87"/>
      <c r="H1808" s="87"/>
      <c r="I1808" s="87"/>
      <c r="J1808" s="87"/>
      <c r="K1808" s="86"/>
      <c r="L1808" s="86"/>
      <c r="M1808" s="91" t="s">
        <v>53</v>
      </c>
      <c r="N1808" s="85"/>
      <c r="O1808" s="85"/>
      <c r="P1808" s="85"/>
      <c r="Q1808" s="85"/>
      <c r="R1808" s="85"/>
      <c r="S1808" s="85"/>
      <c r="T1808" s="85"/>
      <c r="U1808" s="12"/>
      <c r="V1808" s="12"/>
      <c r="W1808" s="81">
        <v>40</v>
      </c>
      <c r="X1808" s="60"/>
      <c r="Y1808" s="11">
        <v>71</v>
      </c>
      <c r="Z1808" s="11">
        <v>85</v>
      </c>
      <c r="AA1808" s="11">
        <v>113</v>
      </c>
      <c r="AB1808" s="81">
        <v>113</v>
      </c>
      <c r="AC1808" s="60"/>
    </row>
    <row r="1809" spans="3:29" ht="12.75" hidden="1" outlineLevel="2">
      <c r="C1809" s="64"/>
      <c r="D1809" s="64"/>
      <c r="E1809" s="86"/>
      <c r="F1809" s="87"/>
      <c r="G1809" s="87"/>
      <c r="H1809" s="87"/>
      <c r="I1809" s="87"/>
      <c r="J1809" s="87"/>
      <c r="K1809" s="86"/>
      <c r="L1809" s="91" t="s">
        <v>279</v>
      </c>
      <c r="M1809" s="91" t="s">
        <v>208</v>
      </c>
      <c r="N1809" s="85"/>
      <c r="O1809" s="85"/>
      <c r="P1809" s="85"/>
      <c r="Q1809" s="85"/>
      <c r="R1809" s="85"/>
      <c r="S1809" s="85"/>
      <c r="T1809" s="85"/>
      <c r="U1809" s="10"/>
      <c r="V1809" s="10"/>
      <c r="W1809" s="79">
        <v>7</v>
      </c>
      <c r="X1809" s="60"/>
      <c r="Y1809" s="9">
        <v>80</v>
      </c>
      <c r="Z1809" s="9">
        <v>124</v>
      </c>
      <c r="AA1809" s="9">
        <v>162</v>
      </c>
      <c r="AB1809" s="79">
        <v>190</v>
      </c>
      <c r="AC1809" s="60"/>
    </row>
    <row r="1810" spans="3:29" ht="12.75" hidden="1" outlineLevel="2" collapsed="1">
      <c r="C1810" s="64"/>
      <c r="D1810" s="64"/>
      <c r="E1810" s="86"/>
      <c r="F1810" s="87"/>
      <c r="G1810" s="87"/>
      <c r="H1810" s="87"/>
      <c r="I1810" s="87"/>
      <c r="J1810" s="87"/>
      <c r="K1810" s="86"/>
      <c r="L1810" s="86"/>
      <c r="M1810" s="91" t="s">
        <v>74</v>
      </c>
      <c r="N1810" s="85"/>
      <c r="O1810" s="85"/>
      <c r="P1810" s="85"/>
      <c r="Q1810" s="85"/>
      <c r="R1810" s="85"/>
      <c r="S1810" s="85"/>
      <c r="T1810" s="85"/>
      <c r="U1810" s="12"/>
      <c r="V1810" s="12"/>
      <c r="W1810" s="81">
        <v>7</v>
      </c>
      <c r="X1810" s="60"/>
      <c r="Y1810" s="11">
        <v>80</v>
      </c>
      <c r="Z1810" s="11">
        <v>124</v>
      </c>
      <c r="AA1810" s="11">
        <v>162</v>
      </c>
      <c r="AB1810" s="81">
        <v>190</v>
      </c>
      <c r="AC1810" s="60"/>
    </row>
    <row r="1811" spans="3:29" ht="12.75" hidden="1" outlineLevel="2">
      <c r="C1811" s="64"/>
      <c r="D1811" s="64"/>
      <c r="E1811" s="86"/>
      <c r="F1811" s="87"/>
      <c r="G1811" s="87"/>
      <c r="H1811" s="87"/>
      <c r="I1811" s="87"/>
      <c r="J1811" s="87"/>
      <c r="K1811" s="86"/>
      <c r="L1811" s="91" t="s">
        <v>319</v>
      </c>
      <c r="M1811" s="91" t="s">
        <v>320</v>
      </c>
      <c r="N1811" s="85"/>
      <c r="O1811" s="85"/>
      <c r="P1811" s="85"/>
      <c r="Q1811" s="85"/>
      <c r="R1811" s="85"/>
      <c r="S1811" s="85"/>
      <c r="T1811" s="85"/>
      <c r="U1811" s="10"/>
      <c r="V1811" s="10"/>
      <c r="W1811" s="79">
        <v>1</v>
      </c>
      <c r="X1811" s="60"/>
      <c r="Y1811" s="10"/>
      <c r="Z1811" s="10"/>
      <c r="AA1811" s="10"/>
      <c r="AB1811" s="80"/>
      <c r="AC1811" s="60"/>
    </row>
    <row r="1812" spans="3:29" ht="12.75" hidden="1" outlineLevel="2" collapsed="1">
      <c r="C1812" s="64"/>
      <c r="D1812" s="64"/>
      <c r="E1812" s="86"/>
      <c r="F1812" s="87"/>
      <c r="G1812" s="87"/>
      <c r="H1812" s="87"/>
      <c r="I1812" s="87"/>
      <c r="J1812" s="87"/>
      <c r="K1812" s="86"/>
      <c r="L1812" s="86"/>
      <c r="M1812" s="91" t="s">
        <v>32</v>
      </c>
      <c r="N1812" s="85"/>
      <c r="O1812" s="85"/>
      <c r="P1812" s="85"/>
      <c r="Q1812" s="85"/>
      <c r="R1812" s="85"/>
      <c r="S1812" s="85"/>
      <c r="T1812" s="85"/>
      <c r="U1812" s="12"/>
      <c r="V1812" s="12"/>
      <c r="W1812" s="81">
        <v>1</v>
      </c>
      <c r="X1812" s="60"/>
      <c r="Y1812" s="12"/>
      <c r="Z1812" s="12"/>
      <c r="AA1812" s="12"/>
      <c r="AB1812" s="82"/>
      <c r="AC1812" s="60"/>
    </row>
    <row r="1813" spans="3:29" ht="12.75" hidden="1" outlineLevel="2">
      <c r="C1813" s="64"/>
      <c r="D1813" s="64"/>
      <c r="E1813" s="86"/>
      <c r="F1813" s="87"/>
      <c r="G1813" s="87"/>
      <c r="H1813" s="87"/>
      <c r="I1813" s="87"/>
      <c r="J1813" s="87"/>
      <c r="K1813" s="86"/>
      <c r="L1813" s="91" t="s">
        <v>125</v>
      </c>
      <c r="M1813" s="91" t="s">
        <v>126</v>
      </c>
      <c r="N1813" s="85"/>
      <c r="O1813" s="85"/>
      <c r="P1813" s="85"/>
      <c r="Q1813" s="85"/>
      <c r="R1813" s="85"/>
      <c r="S1813" s="85"/>
      <c r="T1813" s="85"/>
      <c r="U1813" s="10"/>
      <c r="V1813" s="10"/>
      <c r="W1813" s="79">
        <v>1</v>
      </c>
      <c r="X1813" s="60"/>
      <c r="Y1813" s="10"/>
      <c r="Z1813" s="10"/>
      <c r="AA1813" s="10"/>
      <c r="AB1813" s="80"/>
      <c r="AC1813" s="60"/>
    </row>
    <row r="1814" spans="3:29" ht="12.75" hidden="1" outlineLevel="2" collapsed="1">
      <c r="C1814" s="64"/>
      <c r="D1814" s="64"/>
      <c r="E1814" s="86"/>
      <c r="F1814" s="87"/>
      <c r="G1814" s="87"/>
      <c r="H1814" s="87"/>
      <c r="I1814" s="87"/>
      <c r="J1814" s="87"/>
      <c r="K1814" s="86"/>
      <c r="L1814" s="86"/>
      <c r="M1814" s="91" t="s">
        <v>37</v>
      </c>
      <c r="N1814" s="85"/>
      <c r="O1814" s="85"/>
      <c r="P1814" s="85"/>
      <c r="Q1814" s="85"/>
      <c r="R1814" s="85"/>
      <c r="S1814" s="85"/>
      <c r="T1814" s="85"/>
      <c r="U1814" s="12"/>
      <c r="V1814" s="12"/>
      <c r="W1814" s="81">
        <v>1</v>
      </c>
      <c r="X1814" s="60"/>
      <c r="Y1814" s="12"/>
      <c r="Z1814" s="12"/>
      <c r="AA1814" s="12"/>
      <c r="AB1814" s="82"/>
      <c r="AC1814" s="60"/>
    </row>
    <row r="1815" spans="3:29" ht="12.75" hidden="1" outlineLevel="2">
      <c r="C1815" s="64"/>
      <c r="D1815" s="64"/>
      <c r="E1815" s="86"/>
      <c r="F1815" s="87"/>
      <c r="G1815" s="87"/>
      <c r="H1815" s="87"/>
      <c r="I1815" s="87"/>
      <c r="J1815" s="87"/>
      <c r="K1815" s="86"/>
      <c r="L1815" s="91" t="s">
        <v>268</v>
      </c>
      <c r="M1815" s="91" t="s">
        <v>39</v>
      </c>
      <c r="N1815" s="85"/>
      <c r="O1815" s="85"/>
      <c r="P1815" s="85"/>
      <c r="Q1815" s="85"/>
      <c r="R1815" s="85"/>
      <c r="S1815" s="85"/>
      <c r="T1815" s="85"/>
      <c r="U1815" s="10"/>
      <c r="V1815" s="10"/>
      <c r="W1815" s="80"/>
      <c r="X1815" s="60"/>
      <c r="Y1815" s="9">
        <v>51</v>
      </c>
      <c r="Z1815" s="9">
        <v>144</v>
      </c>
      <c r="AA1815" s="9">
        <v>195</v>
      </c>
      <c r="AB1815" s="79">
        <v>257</v>
      </c>
      <c r="AC1815" s="60"/>
    </row>
    <row r="1816" spans="3:29" ht="12.75" hidden="1" outlineLevel="2" collapsed="1">
      <c r="C1816" s="64"/>
      <c r="D1816" s="64"/>
      <c r="E1816" s="86"/>
      <c r="F1816" s="87"/>
      <c r="G1816" s="87"/>
      <c r="H1816" s="87"/>
      <c r="I1816" s="87"/>
      <c r="J1816" s="87"/>
      <c r="K1816" s="86"/>
      <c r="L1816" s="86"/>
      <c r="M1816" s="91" t="s">
        <v>53</v>
      </c>
      <c r="N1816" s="85"/>
      <c r="O1816" s="85"/>
      <c r="P1816" s="85"/>
      <c r="Q1816" s="85"/>
      <c r="R1816" s="85"/>
      <c r="S1816" s="85"/>
      <c r="T1816" s="85"/>
      <c r="U1816" s="12"/>
      <c r="V1816" s="12"/>
      <c r="W1816" s="82"/>
      <c r="X1816" s="60"/>
      <c r="Y1816" s="11">
        <v>51</v>
      </c>
      <c r="Z1816" s="11">
        <v>144</v>
      </c>
      <c r="AA1816" s="11">
        <v>195</v>
      </c>
      <c r="AB1816" s="81">
        <v>257</v>
      </c>
      <c r="AC1816" s="60"/>
    </row>
    <row r="1817" spans="3:29" ht="12.75" hidden="1" outlineLevel="2">
      <c r="C1817" s="64"/>
      <c r="D1817" s="64"/>
      <c r="E1817" s="86"/>
      <c r="F1817" s="87"/>
      <c r="G1817" s="87"/>
      <c r="H1817" s="87"/>
      <c r="I1817" s="87"/>
      <c r="J1817" s="87"/>
      <c r="K1817" s="86"/>
      <c r="L1817" s="91" t="s">
        <v>97</v>
      </c>
      <c r="M1817" s="91" t="s">
        <v>98</v>
      </c>
      <c r="N1817" s="85"/>
      <c r="O1817" s="85"/>
      <c r="P1817" s="85"/>
      <c r="Q1817" s="85"/>
      <c r="R1817" s="85"/>
      <c r="S1817" s="85"/>
      <c r="T1817" s="85"/>
      <c r="U1817" s="10"/>
      <c r="V1817" s="10"/>
      <c r="W1817" s="80"/>
      <c r="X1817" s="60"/>
      <c r="Y1817" s="9">
        <v>1</v>
      </c>
      <c r="Z1817" s="9">
        <v>1</v>
      </c>
      <c r="AA1817" s="10"/>
      <c r="AB1817" s="80"/>
      <c r="AC1817" s="60"/>
    </row>
    <row r="1818" spans="3:29" ht="12.75" hidden="1" outlineLevel="2" collapsed="1">
      <c r="C1818" s="64"/>
      <c r="D1818" s="64"/>
      <c r="E1818" s="86"/>
      <c r="F1818" s="87"/>
      <c r="G1818" s="87"/>
      <c r="H1818" s="87"/>
      <c r="I1818" s="87"/>
      <c r="J1818" s="87"/>
      <c r="K1818" s="86"/>
      <c r="L1818" s="86"/>
      <c r="M1818" s="91" t="s">
        <v>32</v>
      </c>
      <c r="N1818" s="85"/>
      <c r="O1818" s="85"/>
      <c r="P1818" s="85"/>
      <c r="Q1818" s="85"/>
      <c r="R1818" s="85"/>
      <c r="S1818" s="85"/>
      <c r="T1818" s="85"/>
      <c r="U1818" s="12"/>
      <c r="V1818" s="12"/>
      <c r="W1818" s="82"/>
      <c r="X1818" s="60"/>
      <c r="Y1818" s="11">
        <v>1</v>
      </c>
      <c r="Z1818" s="11">
        <v>1</v>
      </c>
      <c r="AA1818" s="12"/>
      <c r="AB1818" s="82"/>
      <c r="AC1818" s="60"/>
    </row>
    <row r="1819" spans="3:29" ht="12.75" hidden="1" outlineLevel="2">
      <c r="C1819" s="64"/>
      <c r="D1819" s="64"/>
      <c r="E1819" s="86"/>
      <c r="F1819" s="87"/>
      <c r="G1819" s="87"/>
      <c r="H1819" s="87"/>
      <c r="I1819" s="87"/>
      <c r="J1819" s="87"/>
      <c r="K1819" s="86"/>
      <c r="L1819" s="91" t="s">
        <v>129</v>
      </c>
      <c r="M1819" s="91" t="s">
        <v>130</v>
      </c>
      <c r="N1819" s="85"/>
      <c r="O1819" s="85"/>
      <c r="P1819" s="85"/>
      <c r="Q1819" s="85"/>
      <c r="R1819" s="85"/>
      <c r="S1819" s="85"/>
      <c r="T1819" s="85"/>
      <c r="U1819" s="10"/>
      <c r="V1819" s="10"/>
      <c r="W1819" s="80"/>
      <c r="X1819" s="60"/>
      <c r="Y1819" s="9">
        <v>1</v>
      </c>
      <c r="Z1819" s="9">
        <v>1</v>
      </c>
      <c r="AA1819" s="9">
        <v>1</v>
      </c>
      <c r="AB1819" s="80"/>
      <c r="AC1819" s="60"/>
    </row>
    <row r="1820" spans="3:29" ht="12.75" hidden="1" outlineLevel="2" collapsed="1">
      <c r="C1820" s="64"/>
      <c r="D1820" s="64"/>
      <c r="E1820" s="86"/>
      <c r="F1820" s="87"/>
      <c r="G1820" s="87"/>
      <c r="H1820" s="87"/>
      <c r="I1820" s="87"/>
      <c r="J1820" s="87"/>
      <c r="K1820" s="86"/>
      <c r="L1820" s="86"/>
      <c r="M1820" s="91" t="s">
        <v>37</v>
      </c>
      <c r="N1820" s="85"/>
      <c r="O1820" s="85"/>
      <c r="P1820" s="85"/>
      <c r="Q1820" s="85"/>
      <c r="R1820" s="85"/>
      <c r="S1820" s="85"/>
      <c r="T1820" s="85"/>
      <c r="U1820" s="12"/>
      <c r="V1820" s="12"/>
      <c r="W1820" s="82"/>
      <c r="X1820" s="60"/>
      <c r="Y1820" s="11">
        <v>1</v>
      </c>
      <c r="Z1820" s="11">
        <v>1</v>
      </c>
      <c r="AA1820" s="11">
        <v>1</v>
      </c>
      <c r="AB1820" s="82"/>
      <c r="AC1820" s="60"/>
    </row>
    <row r="1821" spans="3:29" ht="12.75" hidden="1" outlineLevel="2">
      <c r="C1821" s="64"/>
      <c r="D1821" s="64"/>
      <c r="E1821" s="86"/>
      <c r="F1821" s="87"/>
      <c r="G1821" s="87"/>
      <c r="H1821" s="87"/>
      <c r="I1821" s="87"/>
      <c r="J1821" s="87"/>
      <c r="K1821" s="86"/>
      <c r="L1821" s="91" t="s">
        <v>141</v>
      </c>
      <c r="M1821" s="91" t="s">
        <v>142</v>
      </c>
      <c r="N1821" s="85"/>
      <c r="O1821" s="85"/>
      <c r="P1821" s="85"/>
      <c r="Q1821" s="85"/>
      <c r="R1821" s="85"/>
      <c r="S1821" s="85"/>
      <c r="T1821" s="85"/>
      <c r="U1821" s="10"/>
      <c r="V1821" s="10"/>
      <c r="W1821" s="80"/>
      <c r="X1821" s="60"/>
      <c r="Y1821" s="9">
        <v>5</v>
      </c>
      <c r="Z1821" s="9">
        <v>11</v>
      </c>
      <c r="AA1821" s="9">
        <v>14</v>
      </c>
      <c r="AB1821" s="79">
        <v>15</v>
      </c>
      <c r="AC1821" s="60"/>
    </row>
    <row r="1822" spans="3:29" ht="12.75" hidden="1" outlineLevel="2" collapsed="1">
      <c r="C1822" s="64"/>
      <c r="D1822" s="64"/>
      <c r="E1822" s="86"/>
      <c r="F1822" s="87"/>
      <c r="G1822" s="87"/>
      <c r="H1822" s="87"/>
      <c r="I1822" s="87"/>
      <c r="J1822" s="87"/>
      <c r="K1822" s="86"/>
      <c r="L1822" s="86"/>
      <c r="M1822" s="91" t="s">
        <v>37</v>
      </c>
      <c r="N1822" s="85"/>
      <c r="O1822" s="85"/>
      <c r="P1822" s="85"/>
      <c r="Q1822" s="85"/>
      <c r="R1822" s="85"/>
      <c r="S1822" s="85"/>
      <c r="T1822" s="85"/>
      <c r="U1822" s="12"/>
      <c r="V1822" s="12"/>
      <c r="W1822" s="82"/>
      <c r="X1822" s="60"/>
      <c r="Y1822" s="11">
        <v>5</v>
      </c>
      <c r="Z1822" s="11">
        <v>11</v>
      </c>
      <c r="AA1822" s="11">
        <v>14</v>
      </c>
      <c r="AB1822" s="81">
        <v>15</v>
      </c>
      <c r="AC1822" s="60"/>
    </row>
    <row r="1823" spans="3:29" ht="12.75" hidden="1" outlineLevel="2">
      <c r="C1823" s="64"/>
      <c r="D1823" s="64"/>
      <c r="E1823" s="86"/>
      <c r="F1823" s="87"/>
      <c r="G1823" s="87"/>
      <c r="H1823" s="87"/>
      <c r="I1823" s="87"/>
      <c r="J1823" s="87"/>
      <c r="K1823" s="86"/>
      <c r="L1823" s="91" t="s">
        <v>151</v>
      </c>
      <c r="M1823" s="91" t="s">
        <v>152</v>
      </c>
      <c r="N1823" s="85"/>
      <c r="O1823" s="85"/>
      <c r="P1823" s="85"/>
      <c r="Q1823" s="85"/>
      <c r="R1823" s="85"/>
      <c r="S1823" s="85"/>
      <c r="T1823" s="85"/>
      <c r="U1823" s="10"/>
      <c r="V1823" s="10"/>
      <c r="W1823" s="80"/>
      <c r="X1823" s="60"/>
      <c r="Y1823" s="9">
        <v>1</v>
      </c>
      <c r="Z1823" s="9">
        <v>52</v>
      </c>
      <c r="AA1823" s="9">
        <v>118</v>
      </c>
      <c r="AB1823" s="79">
        <v>147</v>
      </c>
      <c r="AC1823" s="60"/>
    </row>
    <row r="1824" spans="3:29" ht="12.75" hidden="1" outlineLevel="2" collapsed="1">
      <c r="C1824" s="64"/>
      <c r="D1824" s="64"/>
      <c r="E1824" s="86"/>
      <c r="F1824" s="87"/>
      <c r="G1824" s="87"/>
      <c r="H1824" s="87"/>
      <c r="I1824" s="87"/>
      <c r="J1824" s="87"/>
      <c r="K1824" s="86"/>
      <c r="L1824" s="86"/>
      <c r="M1824" s="91" t="s">
        <v>37</v>
      </c>
      <c r="N1824" s="85"/>
      <c r="O1824" s="85"/>
      <c r="P1824" s="85"/>
      <c r="Q1824" s="85"/>
      <c r="R1824" s="85"/>
      <c r="S1824" s="85"/>
      <c r="T1824" s="85"/>
      <c r="U1824" s="12"/>
      <c r="V1824" s="12"/>
      <c r="W1824" s="82"/>
      <c r="X1824" s="60"/>
      <c r="Y1824" s="11">
        <v>1</v>
      </c>
      <c r="Z1824" s="11">
        <v>52</v>
      </c>
      <c r="AA1824" s="11">
        <v>118</v>
      </c>
      <c r="AB1824" s="81">
        <v>147</v>
      </c>
      <c r="AC1824" s="60"/>
    </row>
    <row r="1825" spans="3:29" ht="12.75" hidden="1" outlineLevel="2">
      <c r="C1825" s="64"/>
      <c r="D1825" s="64"/>
      <c r="E1825" s="86"/>
      <c r="F1825" s="87"/>
      <c r="G1825" s="87"/>
      <c r="H1825" s="87"/>
      <c r="I1825" s="87"/>
      <c r="J1825" s="87"/>
      <c r="K1825" s="86"/>
      <c r="L1825" s="91" t="s">
        <v>165</v>
      </c>
      <c r="M1825" s="91" t="s">
        <v>166</v>
      </c>
      <c r="N1825" s="85"/>
      <c r="O1825" s="85"/>
      <c r="P1825" s="85"/>
      <c r="Q1825" s="85"/>
      <c r="R1825" s="85"/>
      <c r="S1825" s="85"/>
      <c r="T1825" s="85"/>
      <c r="U1825" s="10"/>
      <c r="V1825" s="10"/>
      <c r="W1825" s="80"/>
      <c r="X1825" s="60"/>
      <c r="Y1825" s="9">
        <v>1</v>
      </c>
      <c r="Z1825" s="10"/>
      <c r="AA1825" s="10"/>
      <c r="AB1825" s="80"/>
      <c r="AC1825" s="60"/>
    </row>
    <row r="1826" spans="3:29" ht="12.75" hidden="1" outlineLevel="2" collapsed="1">
      <c r="C1826" s="64"/>
      <c r="D1826" s="64"/>
      <c r="E1826" s="86"/>
      <c r="F1826" s="87"/>
      <c r="G1826" s="87"/>
      <c r="H1826" s="87"/>
      <c r="I1826" s="87"/>
      <c r="J1826" s="87"/>
      <c r="K1826" s="86"/>
      <c r="L1826" s="86"/>
      <c r="M1826" s="91" t="s">
        <v>50</v>
      </c>
      <c r="N1826" s="85"/>
      <c r="O1826" s="85"/>
      <c r="P1826" s="85"/>
      <c r="Q1826" s="85"/>
      <c r="R1826" s="85"/>
      <c r="S1826" s="85"/>
      <c r="T1826" s="85"/>
      <c r="U1826" s="12"/>
      <c r="V1826" s="12"/>
      <c r="W1826" s="82"/>
      <c r="X1826" s="60"/>
      <c r="Y1826" s="11">
        <v>1</v>
      </c>
      <c r="Z1826" s="12"/>
      <c r="AA1826" s="12"/>
      <c r="AB1826" s="82"/>
      <c r="AC1826" s="60"/>
    </row>
    <row r="1827" spans="3:29" ht="12.75" hidden="1" outlineLevel="2">
      <c r="C1827" s="64"/>
      <c r="D1827" s="64"/>
      <c r="E1827" s="86"/>
      <c r="F1827" s="87"/>
      <c r="G1827" s="87"/>
      <c r="H1827" s="87"/>
      <c r="I1827" s="87"/>
      <c r="J1827" s="87"/>
      <c r="K1827" s="86"/>
      <c r="L1827" s="91" t="s">
        <v>266</v>
      </c>
      <c r="M1827" s="91" t="s">
        <v>267</v>
      </c>
      <c r="N1827" s="85"/>
      <c r="O1827" s="85"/>
      <c r="P1827" s="85"/>
      <c r="Q1827" s="85"/>
      <c r="R1827" s="85"/>
      <c r="S1827" s="85"/>
      <c r="T1827" s="85"/>
      <c r="U1827" s="10"/>
      <c r="V1827" s="10"/>
      <c r="W1827" s="80"/>
      <c r="X1827" s="60"/>
      <c r="Y1827" s="9">
        <v>53</v>
      </c>
      <c r="Z1827" s="9">
        <v>94</v>
      </c>
      <c r="AA1827" s="9">
        <v>117</v>
      </c>
      <c r="AB1827" s="79">
        <v>157</v>
      </c>
      <c r="AC1827" s="60"/>
    </row>
    <row r="1828" spans="3:29" ht="12.75" hidden="1" outlineLevel="2" collapsed="1">
      <c r="C1828" s="64"/>
      <c r="D1828" s="64"/>
      <c r="E1828" s="86"/>
      <c r="F1828" s="87"/>
      <c r="G1828" s="87"/>
      <c r="H1828" s="87"/>
      <c r="I1828" s="87"/>
      <c r="J1828" s="87"/>
      <c r="K1828" s="86"/>
      <c r="L1828" s="86"/>
      <c r="M1828" s="91" t="s">
        <v>284</v>
      </c>
      <c r="N1828" s="85"/>
      <c r="O1828" s="85"/>
      <c r="P1828" s="85"/>
      <c r="Q1828" s="85"/>
      <c r="R1828" s="85"/>
      <c r="S1828" s="85"/>
      <c r="T1828" s="85"/>
      <c r="U1828" s="12"/>
      <c r="V1828" s="12"/>
      <c r="W1828" s="82"/>
      <c r="X1828" s="60"/>
      <c r="Y1828" s="11">
        <v>53</v>
      </c>
      <c r="Z1828" s="11">
        <v>94</v>
      </c>
      <c r="AA1828" s="11">
        <v>117</v>
      </c>
      <c r="AB1828" s="81">
        <v>157</v>
      </c>
      <c r="AC1828" s="60"/>
    </row>
    <row r="1829" spans="3:29" ht="12.75" hidden="1" outlineLevel="2">
      <c r="C1829" s="64"/>
      <c r="D1829" s="64"/>
      <c r="E1829" s="86"/>
      <c r="F1829" s="87"/>
      <c r="G1829" s="87"/>
      <c r="H1829" s="87"/>
      <c r="I1829" s="87"/>
      <c r="J1829" s="87"/>
      <c r="K1829" s="86"/>
      <c r="L1829" s="91" t="s">
        <v>62</v>
      </c>
      <c r="M1829" s="91" t="s">
        <v>63</v>
      </c>
      <c r="N1829" s="85"/>
      <c r="O1829" s="85"/>
      <c r="P1829" s="85"/>
      <c r="Q1829" s="85"/>
      <c r="R1829" s="85"/>
      <c r="S1829" s="85"/>
      <c r="T1829" s="85"/>
      <c r="U1829" s="10"/>
      <c r="V1829" s="10"/>
      <c r="W1829" s="80"/>
      <c r="X1829" s="60"/>
      <c r="Y1829" s="10"/>
      <c r="Z1829" s="9">
        <v>1</v>
      </c>
      <c r="AA1829" s="10"/>
      <c r="AB1829" s="80"/>
      <c r="AC1829" s="60"/>
    </row>
    <row r="1830" spans="3:29" ht="12.75" hidden="1" outlineLevel="2" collapsed="1">
      <c r="C1830" s="64"/>
      <c r="D1830" s="64"/>
      <c r="E1830" s="86"/>
      <c r="F1830" s="87"/>
      <c r="G1830" s="87"/>
      <c r="H1830" s="87"/>
      <c r="I1830" s="87"/>
      <c r="J1830" s="87"/>
      <c r="K1830" s="86"/>
      <c r="L1830" s="86"/>
      <c r="M1830" s="91" t="s">
        <v>86</v>
      </c>
      <c r="N1830" s="85"/>
      <c r="O1830" s="85"/>
      <c r="P1830" s="85"/>
      <c r="Q1830" s="85"/>
      <c r="R1830" s="85"/>
      <c r="S1830" s="85"/>
      <c r="T1830" s="85"/>
      <c r="U1830" s="12"/>
      <c r="V1830" s="12"/>
      <c r="W1830" s="82"/>
      <c r="X1830" s="60"/>
      <c r="Y1830" s="12"/>
      <c r="Z1830" s="11">
        <v>1</v>
      </c>
      <c r="AA1830" s="12"/>
      <c r="AB1830" s="82"/>
      <c r="AC1830" s="60"/>
    </row>
    <row r="1831" spans="3:29" ht="12.75" hidden="1" outlineLevel="2">
      <c r="C1831" s="64"/>
      <c r="D1831" s="64"/>
      <c r="E1831" s="86"/>
      <c r="F1831" s="87"/>
      <c r="G1831" s="87"/>
      <c r="H1831" s="87"/>
      <c r="I1831" s="87"/>
      <c r="J1831" s="87"/>
      <c r="K1831" s="86"/>
      <c r="L1831" s="91" t="s">
        <v>93</v>
      </c>
      <c r="M1831" s="91" t="s">
        <v>94</v>
      </c>
      <c r="N1831" s="85"/>
      <c r="O1831" s="85"/>
      <c r="P1831" s="85"/>
      <c r="Q1831" s="85"/>
      <c r="R1831" s="85"/>
      <c r="S1831" s="85"/>
      <c r="T1831" s="85"/>
      <c r="U1831" s="10"/>
      <c r="V1831" s="10"/>
      <c r="W1831" s="80"/>
      <c r="X1831" s="60"/>
      <c r="Y1831" s="10"/>
      <c r="Z1831" s="9">
        <v>1</v>
      </c>
      <c r="AA1831" s="10"/>
      <c r="AB1831" s="80"/>
      <c r="AC1831" s="60"/>
    </row>
    <row r="1832" spans="3:29" ht="12.75" hidden="1" outlineLevel="2" collapsed="1">
      <c r="C1832" s="64"/>
      <c r="D1832" s="64"/>
      <c r="E1832" s="86"/>
      <c r="F1832" s="87"/>
      <c r="G1832" s="87"/>
      <c r="H1832" s="87"/>
      <c r="I1832" s="87"/>
      <c r="J1832" s="87"/>
      <c r="K1832" s="86"/>
      <c r="L1832" s="86"/>
      <c r="M1832" s="91" t="s">
        <v>32</v>
      </c>
      <c r="N1832" s="85"/>
      <c r="O1832" s="85"/>
      <c r="P1832" s="85"/>
      <c r="Q1832" s="85"/>
      <c r="R1832" s="85"/>
      <c r="S1832" s="85"/>
      <c r="T1832" s="85"/>
      <c r="U1832" s="12"/>
      <c r="V1832" s="12"/>
      <c r="W1832" s="82"/>
      <c r="X1832" s="60"/>
      <c r="Y1832" s="12"/>
      <c r="Z1832" s="11">
        <v>1</v>
      </c>
      <c r="AA1832" s="12"/>
      <c r="AB1832" s="82"/>
      <c r="AC1832" s="60"/>
    </row>
    <row r="1833" spans="3:29" ht="12.75" hidden="1" outlineLevel="2">
      <c r="C1833" s="64"/>
      <c r="D1833" s="64"/>
      <c r="E1833" s="86"/>
      <c r="F1833" s="87"/>
      <c r="G1833" s="87"/>
      <c r="H1833" s="87"/>
      <c r="I1833" s="87"/>
      <c r="J1833" s="87"/>
      <c r="K1833" s="86"/>
      <c r="L1833" s="91" t="s">
        <v>109</v>
      </c>
      <c r="M1833" s="91" t="s">
        <v>110</v>
      </c>
      <c r="N1833" s="85"/>
      <c r="O1833" s="85"/>
      <c r="P1833" s="85"/>
      <c r="Q1833" s="85"/>
      <c r="R1833" s="85"/>
      <c r="S1833" s="85"/>
      <c r="T1833" s="85"/>
      <c r="U1833" s="10"/>
      <c r="V1833" s="10"/>
      <c r="W1833" s="80"/>
      <c r="X1833" s="60"/>
      <c r="Y1833" s="10"/>
      <c r="Z1833" s="9">
        <v>1</v>
      </c>
      <c r="AA1833" s="10"/>
      <c r="AB1833" s="80"/>
      <c r="AC1833" s="60"/>
    </row>
    <row r="1834" spans="3:29" ht="12.75" hidden="1" outlineLevel="2" collapsed="1">
      <c r="C1834" s="64"/>
      <c r="D1834" s="64"/>
      <c r="E1834" s="86"/>
      <c r="F1834" s="87"/>
      <c r="G1834" s="87"/>
      <c r="H1834" s="87"/>
      <c r="I1834" s="87"/>
      <c r="J1834" s="87"/>
      <c r="K1834" s="86"/>
      <c r="L1834" s="86"/>
      <c r="M1834" s="91" t="s">
        <v>32</v>
      </c>
      <c r="N1834" s="85"/>
      <c r="O1834" s="85"/>
      <c r="P1834" s="85"/>
      <c r="Q1834" s="85"/>
      <c r="R1834" s="85"/>
      <c r="S1834" s="85"/>
      <c r="T1834" s="85"/>
      <c r="U1834" s="12"/>
      <c r="V1834" s="12"/>
      <c r="W1834" s="82"/>
      <c r="X1834" s="60"/>
      <c r="Y1834" s="12"/>
      <c r="Z1834" s="11">
        <v>1</v>
      </c>
      <c r="AA1834" s="12"/>
      <c r="AB1834" s="82"/>
      <c r="AC1834" s="60"/>
    </row>
    <row r="1835" spans="3:29" ht="12.75" hidden="1" outlineLevel="2">
      <c r="C1835" s="64"/>
      <c r="D1835" s="64"/>
      <c r="E1835" s="86"/>
      <c r="F1835" s="87"/>
      <c r="G1835" s="87"/>
      <c r="H1835" s="87"/>
      <c r="I1835" s="87"/>
      <c r="J1835" s="87"/>
      <c r="K1835" s="86"/>
      <c r="L1835" s="91" t="s">
        <v>291</v>
      </c>
      <c r="M1835" s="91" t="s">
        <v>292</v>
      </c>
      <c r="N1835" s="85"/>
      <c r="O1835" s="85"/>
      <c r="P1835" s="85"/>
      <c r="Q1835" s="85"/>
      <c r="R1835" s="85"/>
      <c r="S1835" s="85"/>
      <c r="T1835" s="85"/>
      <c r="U1835" s="10"/>
      <c r="V1835" s="10"/>
      <c r="W1835" s="80"/>
      <c r="X1835" s="60"/>
      <c r="Y1835" s="10"/>
      <c r="Z1835" s="9">
        <v>4</v>
      </c>
      <c r="AA1835" s="9">
        <v>14</v>
      </c>
      <c r="AB1835" s="79">
        <v>26</v>
      </c>
      <c r="AC1835" s="60"/>
    </row>
    <row r="1836" spans="3:29" ht="12.75" hidden="1" outlineLevel="2" collapsed="1">
      <c r="C1836" s="64"/>
      <c r="D1836" s="64"/>
      <c r="E1836" s="86"/>
      <c r="F1836" s="87"/>
      <c r="G1836" s="87"/>
      <c r="H1836" s="87"/>
      <c r="I1836" s="87"/>
      <c r="J1836" s="87"/>
      <c r="K1836" s="86"/>
      <c r="L1836" s="86"/>
      <c r="M1836" s="91" t="s">
        <v>37</v>
      </c>
      <c r="N1836" s="85"/>
      <c r="O1836" s="85"/>
      <c r="P1836" s="85"/>
      <c r="Q1836" s="85"/>
      <c r="R1836" s="85"/>
      <c r="S1836" s="85"/>
      <c r="T1836" s="85"/>
      <c r="U1836" s="12"/>
      <c r="V1836" s="12"/>
      <c r="W1836" s="82"/>
      <c r="X1836" s="60"/>
      <c r="Y1836" s="12"/>
      <c r="Z1836" s="11">
        <v>4</v>
      </c>
      <c r="AA1836" s="11">
        <v>14</v>
      </c>
      <c r="AB1836" s="81">
        <v>26</v>
      </c>
      <c r="AC1836" s="60"/>
    </row>
    <row r="1837" spans="3:29" ht="12.75" hidden="1" outlineLevel="2">
      <c r="C1837" s="64"/>
      <c r="D1837" s="64"/>
      <c r="E1837" s="86"/>
      <c r="F1837" s="87"/>
      <c r="G1837" s="87"/>
      <c r="H1837" s="87"/>
      <c r="I1837" s="87"/>
      <c r="J1837" s="87"/>
      <c r="K1837" s="86"/>
      <c r="L1837" s="91" t="s">
        <v>135</v>
      </c>
      <c r="M1837" s="92" t="s">
        <v>136</v>
      </c>
      <c r="N1837" s="85"/>
      <c r="O1837" s="85"/>
      <c r="P1837" s="85"/>
      <c r="Q1837" s="85"/>
      <c r="R1837" s="85"/>
      <c r="S1837" s="85"/>
      <c r="T1837" s="85"/>
      <c r="U1837" s="10"/>
      <c r="V1837" s="10"/>
      <c r="W1837" s="80"/>
      <c r="X1837" s="60"/>
      <c r="Y1837" s="10"/>
      <c r="Z1837" s="9">
        <v>1</v>
      </c>
      <c r="AA1837" s="10"/>
      <c r="AB1837" s="80"/>
      <c r="AC1837" s="60"/>
    </row>
    <row r="1838" spans="3:29" ht="12.75" hidden="1" outlineLevel="2" collapsed="1">
      <c r="C1838" s="64"/>
      <c r="D1838" s="64"/>
      <c r="E1838" s="86"/>
      <c r="F1838" s="87"/>
      <c r="G1838" s="87"/>
      <c r="H1838" s="87"/>
      <c r="I1838" s="87"/>
      <c r="J1838" s="87"/>
      <c r="K1838" s="86"/>
      <c r="L1838" s="86"/>
      <c r="M1838" s="91" t="s">
        <v>37</v>
      </c>
      <c r="N1838" s="85"/>
      <c r="O1838" s="85"/>
      <c r="P1838" s="85"/>
      <c r="Q1838" s="85"/>
      <c r="R1838" s="85"/>
      <c r="S1838" s="85"/>
      <c r="T1838" s="85"/>
      <c r="U1838" s="12"/>
      <c r="V1838" s="12"/>
      <c r="W1838" s="82"/>
      <c r="X1838" s="60"/>
      <c r="Y1838" s="12"/>
      <c r="Z1838" s="11">
        <v>1</v>
      </c>
      <c r="AA1838" s="12"/>
      <c r="AB1838" s="82"/>
      <c r="AC1838" s="60"/>
    </row>
    <row r="1839" spans="3:29" ht="12.75" hidden="1" outlineLevel="2">
      <c r="C1839" s="64"/>
      <c r="D1839" s="64"/>
      <c r="E1839" s="86"/>
      <c r="F1839" s="87"/>
      <c r="G1839" s="87"/>
      <c r="H1839" s="87"/>
      <c r="I1839" s="87"/>
      <c r="J1839" s="87"/>
      <c r="K1839" s="86"/>
      <c r="L1839" s="91" t="s">
        <v>163</v>
      </c>
      <c r="M1839" s="91" t="s">
        <v>164</v>
      </c>
      <c r="N1839" s="85"/>
      <c r="O1839" s="85"/>
      <c r="P1839" s="85"/>
      <c r="Q1839" s="85"/>
      <c r="R1839" s="85"/>
      <c r="S1839" s="85"/>
      <c r="T1839" s="85"/>
      <c r="U1839" s="10"/>
      <c r="V1839" s="10"/>
      <c r="W1839" s="80"/>
      <c r="X1839" s="60"/>
      <c r="Y1839" s="10"/>
      <c r="Z1839" s="9">
        <v>1</v>
      </c>
      <c r="AA1839" s="9">
        <v>1</v>
      </c>
      <c r="AB1839" s="80"/>
      <c r="AC1839" s="60"/>
    </row>
    <row r="1840" spans="3:29" ht="12.75" hidden="1" outlineLevel="2" collapsed="1">
      <c r="C1840" s="64"/>
      <c r="D1840" s="64"/>
      <c r="E1840" s="86"/>
      <c r="F1840" s="87"/>
      <c r="G1840" s="87"/>
      <c r="H1840" s="87"/>
      <c r="I1840" s="87"/>
      <c r="J1840" s="87"/>
      <c r="K1840" s="86"/>
      <c r="L1840" s="86"/>
      <c r="M1840" s="91" t="s">
        <v>50</v>
      </c>
      <c r="N1840" s="85"/>
      <c r="O1840" s="85"/>
      <c r="P1840" s="85"/>
      <c r="Q1840" s="85"/>
      <c r="R1840" s="85"/>
      <c r="S1840" s="85"/>
      <c r="T1840" s="85"/>
      <c r="U1840" s="12"/>
      <c r="V1840" s="12"/>
      <c r="W1840" s="82"/>
      <c r="X1840" s="60"/>
      <c r="Y1840" s="12"/>
      <c r="Z1840" s="11">
        <v>1</v>
      </c>
      <c r="AA1840" s="11">
        <v>1</v>
      </c>
      <c r="AB1840" s="82"/>
      <c r="AC1840" s="60"/>
    </row>
    <row r="1841" spans="3:29" ht="12.75" hidden="1" outlineLevel="2">
      <c r="C1841" s="64"/>
      <c r="D1841" s="64"/>
      <c r="E1841" s="86"/>
      <c r="F1841" s="87"/>
      <c r="G1841" s="87"/>
      <c r="H1841" s="87"/>
      <c r="I1841" s="87"/>
      <c r="J1841" s="87"/>
      <c r="K1841" s="86"/>
      <c r="L1841" s="91" t="s">
        <v>269</v>
      </c>
      <c r="M1841" s="91" t="s">
        <v>270</v>
      </c>
      <c r="N1841" s="85"/>
      <c r="O1841" s="85"/>
      <c r="P1841" s="85"/>
      <c r="Q1841" s="85"/>
      <c r="R1841" s="85"/>
      <c r="S1841" s="85"/>
      <c r="T1841" s="85"/>
      <c r="U1841" s="10"/>
      <c r="V1841" s="10"/>
      <c r="W1841" s="80"/>
      <c r="X1841" s="60"/>
      <c r="Y1841" s="10"/>
      <c r="Z1841" s="10"/>
      <c r="AA1841" s="9">
        <v>3</v>
      </c>
      <c r="AB1841" s="79">
        <v>4</v>
      </c>
      <c r="AC1841" s="60"/>
    </row>
    <row r="1842" spans="3:29" ht="12.75" hidden="1" outlineLevel="2" collapsed="1">
      <c r="C1842" s="64"/>
      <c r="D1842" s="64"/>
      <c r="E1842" s="86"/>
      <c r="F1842" s="87"/>
      <c r="G1842" s="87"/>
      <c r="H1842" s="87"/>
      <c r="I1842" s="87"/>
      <c r="J1842" s="87"/>
      <c r="K1842" s="86"/>
      <c r="L1842" s="86"/>
      <c r="M1842" s="91" t="s">
        <v>53</v>
      </c>
      <c r="N1842" s="85"/>
      <c r="O1842" s="85"/>
      <c r="P1842" s="85"/>
      <c r="Q1842" s="85"/>
      <c r="R1842" s="85"/>
      <c r="S1842" s="85"/>
      <c r="T1842" s="85"/>
      <c r="U1842" s="12"/>
      <c r="V1842" s="12"/>
      <c r="W1842" s="82"/>
      <c r="X1842" s="60"/>
      <c r="Y1842" s="12"/>
      <c r="Z1842" s="12"/>
      <c r="AA1842" s="11">
        <v>3</v>
      </c>
      <c r="AB1842" s="81">
        <v>2</v>
      </c>
      <c r="AC1842" s="60"/>
    </row>
    <row r="1843" spans="3:29" ht="12.75" hidden="1" outlineLevel="2" collapsed="1">
      <c r="C1843" s="64"/>
      <c r="D1843" s="64"/>
      <c r="E1843" s="86"/>
      <c r="F1843" s="87"/>
      <c r="G1843" s="87"/>
      <c r="H1843" s="87"/>
      <c r="I1843" s="87"/>
      <c r="J1843" s="87"/>
      <c r="K1843" s="86"/>
      <c r="L1843" s="86"/>
      <c r="M1843" s="91" t="s">
        <v>37</v>
      </c>
      <c r="N1843" s="85"/>
      <c r="O1843" s="85"/>
      <c r="P1843" s="85"/>
      <c r="Q1843" s="85"/>
      <c r="R1843" s="85"/>
      <c r="S1843" s="85"/>
      <c r="T1843" s="85"/>
      <c r="U1843" s="12"/>
      <c r="V1843" s="12"/>
      <c r="W1843" s="82"/>
      <c r="X1843" s="60"/>
      <c r="Y1843" s="12"/>
      <c r="Z1843" s="12"/>
      <c r="AA1843" s="12"/>
      <c r="AB1843" s="81">
        <v>2</v>
      </c>
      <c r="AC1843" s="60"/>
    </row>
    <row r="1844" spans="3:29" ht="12.75" hidden="1" outlineLevel="2">
      <c r="C1844" s="64"/>
      <c r="D1844" s="64"/>
      <c r="E1844" s="86"/>
      <c r="F1844" s="87"/>
      <c r="G1844" s="87"/>
      <c r="H1844" s="87"/>
      <c r="I1844" s="87"/>
      <c r="J1844" s="87"/>
      <c r="K1844" s="86"/>
      <c r="L1844" s="91" t="s">
        <v>133</v>
      </c>
      <c r="M1844" s="91" t="s">
        <v>134</v>
      </c>
      <c r="N1844" s="85"/>
      <c r="O1844" s="85"/>
      <c r="P1844" s="85"/>
      <c r="Q1844" s="85"/>
      <c r="R1844" s="85"/>
      <c r="S1844" s="85"/>
      <c r="T1844" s="85"/>
      <c r="U1844" s="10"/>
      <c r="V1844" s="10"/>
      <c r="W1844" s="80"/>
      <c r="X1844" s="60"/>
      <c r="Y1844" s="10"/>
      <c r="Z1844" s="10"/>
      <c r="AA1844" s="10"/>
      <c r="AB1844" s="79">
        <v>15</v>
      </c>
      <c r="AC1844" s="60"/>
    </row>
    <row r="1845" spans="3:29" ht="12.75" hidden="1" outlineLevel="2" collapsed="1">
      <c r="C1845" s="64"/>
      <c r="D1845" s="64"/>
      <c r="E1845" s="86"/>
      <c r="F1845" s="87"/>
      <c r="G1845" s="87"/>
      <c r="H1845" s="87"/>
      <c r="I1845" s="87"/>
      <c r="J1845" s="87"/>
      <c r="K1845" s="86"/>
      <c r="L1845" s="86"/>
      <c r="M1845" s="91" t="s">
        <v>37</v>
      </c>
      <c r="N1845" s="85"/>
      <c r="O1845" s="85"/>
      <c r="P1845" s="85"/>
      <c r="Q1845" s="85"/>
      <c r="R1845" s="85"/>
      <c r="S1845" s="85"/>
      <c r="T1845" s="85"/>
      <c r="U1845" s="12"/>
      <c r="V1845" s="12"/>
      <c r="W1845" s="82"/>
      <c r="X1845" s="60"/>
      <c r="Y1845" s="12"/>
      <c r="Z1845" s="12"/>
      <c r="AA1845" s="12"/>
      <c r="AB1845" s="81">
        <v>15</v>
      </c>
      <c r="AC1845" s="60"/>
    </row>
    <row r="1846" spans="3:29" ht="12.75" hidden="1" outlineLevel="2">
      <c r="C1846" s="64"/>
      <c r="D1846" s="64"/>
      <c r="E1846" s="86"/>
      <c r="F1846" s="87"/>
      <c r="G1846" s="87"/>
      <c r="H1846" s="87"/>
      <c r="I1846" s="87"/>
      <c r="J1846" s="87"/>
      <c r="K1846" s="86"/>
      <c r="L1846" s="91" t="s">
        <v>143</v>
      </c>
      <c r="M1846" s="91" t="s">
        <v>144</v>
      </c>
      <c r="N1846" s="85"/>
      <c r="O1846" s="85"/>
      <c r="P1846" s="85"/>
      <c r="Q1846" s="85"/>
      <c r="R1846" s="85"/>
      <c r="S1846" s="85"/>
      <c r="T1846" s="85"/>
      <c r="U1846" s="10"/>
      <c r="V1846" s="10"/>
      <c r="W1846" s="80"/>
      <c r="X1846" s="60"/>
      <c r="Y1846" s="10"/>
      <c r="Z1846" s="10"/>
      <c r="AA1846" s="10"/>
      <c r="AB1846" s="79">
        <v>8</v>
      </c>
      <c r="AC1846" s="60"/>
    </row>
    <row r="1847" spans="3:29" ht="12.75" hidden="1" outlineLevel="2" collapsed="1">
      <c r="C1847" s="64"/>
      <c r="D1847" s="64"/>
      <c r="E1847" s="86"/>
      <c r="F1847" s="87"/>
      <c r="G1847" s="87"/>
      <c r="H1847" s="87"/>
      <c r="I1847" s="87"/>
      <c r="J1847" s="87"/>
      <c r="K1847" s="86"/>
      <c r="L1847" s="86"/>
      <c r="M1847" s="91" t="s">
        <v>37</v>
      </c>
      <c r="N1847" s="85"/>
      <c r="O1847" s="85"/>
      <c r="P1847" s="85"/>
      <c r="Q1847" s="85"/>
      <c r="R1847" s="85"/>
      <c r="S1847" s="85"/>
      <c r="T1847" s="85"/>
      <c r="U1847" s="12"/>
      <c r="V1847" s="12"/>
      <c r="W1847" s="82"/>
      <c r="X1847" s="60"/>
      <c r="Y1847" s="12"/>
      <c r="Z1847" s="12"/>
      <c r="AA1847" s="12"/>
      <c r="AB1847" s="81">
        <v>8</v>
      </c>
      <c r="AC1847" s="60"/>
    </row>
    <row r="1848" spans="3:29" ht="12.75" hidden="1" outlineLevel="2">
      <c r="C1848" s="64"/>
      <c r="D1848" s="64"/>
      <c r="E1848" s="86"/>
      <c r="F1848" s="87"/>
      <c r="G1848" s="87"/>
      <c r="H1848" s="87"/>
      <c r="I1848" s="87"/>
      <c r="J1848" s="87"/>
      <c r="K1848" s="86"/>
      <c r="L1848" s="91" t="s">
        <v>147</v>
      </c>
      <c r="M1848" s="91" t="s">
        <v>148</v>
      </c>
      <c r="N1848" s="85"/>
      <c r="O1848" s="85"/>
      <c r="P1848" s="85"/>
      <c r="Q1848" s="85"/>
      <c r="R1848" s="85"/>
      <c r="S1848" s="85"/>
      <c r="T1848" s="85"/>
      <c r="U1848" s="10"/>
      <c r="V1848" s="10"/>
      <c r="W1848" s="80"/>
      <c r="X1848" s="60"/>
      <c r="Y1848" s="10"/>
      <c r="Z1848" s="10"/>
      <c r="AA1848" s="10"/>
      <c r="AB1848" s="79">
        <v>1</v>
      </c>
      <c r="AC1848" s="60"/>
    </row>
    <row r="1849" spans="3:29" ht="12.75" hidden="1" outlineLevel="2" collapsed="1">
      <c r="C1849" s="64"/>
      <c r="D1849" s="64"/>
      <c r="E1849" s="86"/>
      <c r="F1849" s="87"/>
      <c r="G1849" s="87"/>
      <c r="H1849" s="87"/>
      <c r="I1849" s="87"/>
      <c r="J1849" s="87"/>
      <c r="K1849" s="86"/>
      <c r="L1849" s="86"/>
      <c r="M1849" s="91" t="s">
        <v>37</v>
      </c>
      <c r="N1849" s="85"/>
      <c r="O1849" s="85"/>
      <c r="P1849" s="85"/>
      <c r="Q1849" s="85"/>
      <c r="R1849" s="85"/>
      <c r="S1849" s="85"/>
      <c r="T1849" s="85"/>
      <c r="U1849" s="12"/>
      <c r="V1849" s="12"/>
      <c r="W1849" s="82"/>
      <c r="X1849" s="60"/>
      <c r="Y1849" s="12"/>
      <c r="Z1849" s="12"/>
      <c r="AA1849" s="12"/>
      <c r="AB1849" s="81">
        <v>1</v>
      </c>
      <c r="AC1849" s="60"/>
    </row>
    <row r="1850" spans="3:29" ht="12.75" hidden="1" outlineLevel="2">
      <c r="C1850" s="64"/>
      <c r="D1850" s="64"/>
      <c r="E1850" s="86"/>
      <c r="F1850" s="87"/>
      <c r="G1850" s="87"/>
      <c r="H1850" s="87"/>
      <c r="I1850" s="87"/>
      <c r="J1850" s="87"/>
      <c r="K1850" s="86"/>
      <c r="L1850" s="91" t="s">
        <v>195</v>
      </c>
      <c r="M1850" s="91" t="s">
        <v>196</v>
      </c>
      <c r="N1850" s="85"/>
      <c r="O1850" s="85"/>
      <c r="P1850" s="85"/>
      <c r="Q1850" s="85"/>
      <c r="R1850" s="85"/>
      <c r="S1850" s="85"/>
      <c r="T1850" s="85"/>
      <c r="U1850" s="10"/>
      <c r="V1850" s="10"/>
      <c r="W1850" s="80"/>
      <c r="X1850" s="60"/>
      <c r="Y1850" s="10"/>
      <c r="Z1850" s="10"/>
      <c r="AA1850" s="10"/>
      <c r="AB1850" s="79">
        <v>68</v>
      </c>
      <c r="AC1850" s="60"/>
    </row>
    <row r="1851" spans="3:29" ht="12.75" hidden="1" outlineLevel="2" collapsed="1">
      <c r="C1851" s="64"/>
      <c r="D1851" s="64"/>
      <c r="E1851" s="86"/>
      <c r="F1851" s="87"/>
      <c r="G1851" s="87"/>
      <c r="H1851" s="87"/>
      <c r="I1851" s="87"/>
      <c r="J1851" s="87"/>
      <c r="K1851" s="86"/>
      <c r="L1851" s="86"/>
      <c r="M1851" s="91" t="s">
        <v>81</v>
      </c>
      <c r="N1851" s="85"/>
      <c r="O1851" s="85"/>
      <c r="P1851" s="85"/>
      <c r="Q1851" s="85"/>
      <c r="R1851" s="85"/>
      <c r="S1851" s="85"/>
      <c r="T1851" s="85"/>
      <c r="U1851" s="12"/>
      <c r="V1851" s="12"/>
      <c r="W1851" s="82"/>
      <c r="X1851" s="60"/>
      <c r="Y1851" s="12"/>
      <c r="Z1851" s="12"/>
      <c r="AA1851" s="12"/>
      <c r="AB1851" s="81">
        <v>68</v>
      </c>
      <c r="AC1851" s="60"/>
    </row>
    <row r="1852" spans="3:29" ht="12.75" hidden="1" outlineLevel="2">
      <c r="C1852" s="64"/>
      <c r="D1852" s="64"/>
      <c r="E1852" s="86"/>
      <c r="F1852" s="87"/>
      <c r="G1852" s="87"/>
      <c r="H1852" s="87"/>
      <c r="I1852" s="87"/>
      <c r="J1852" s="87"/>
      <c r="K1852" s="86"/>
      <c r="L1852" s="91" t="s">
        <v>295</v>
      </c>
      <c r="M1852" s="91" t="s">
        <v>296</v>
      </c>
      <c r="N1852" s="85"/>
      <c r="O1852" s="85"/>
      <c r="P1852" s="85"/>
      <c r="Q1852" s="85"/>
      <c r="R1852" s="85"/>
      <c r="S1852" s="85"/>
      <c r="T1852" s="85"/>
      <c r="U1852" s="10"/>
      <c r="V1852" s="10"/>
      <c r="W1852" s="80"/>
      <c r="X1852" s="60"/>
      <c r="Y1852" s="10"/>
      <c r="Z1852" s="10"/>
      <c r="AA1852" s="10"/>
      <c r="AB1852" s="79">
        <v>1</v>
      </c>
      <c r="AC1852" s="60"/>
    </row>
    <row r="1853" spans="3:29" ht="12.75" hidden="1" outlineLevel="2" collapsed="1">
      <c r="C1853" s="64"/>
      <c r="D1853" s="64"/>
      <c r="E1853" s="86"/>
      <c r="F1853" s="87"/>
      <c r="G1853" s="87"/>
      <c r="H1853" s="87"/>
      <c r="I1853" s="87"/>
      <c r="J1853" s="87"/>
      <c r="K1853" s="86"/>
      <c r="L1853" s="86"/>
      <c r="M1853" s="91" t="s">
        <v>237</v>
      </c>
      <c r="N1853" s="85"/>
      <c r="O1853" s="85"/>
      <c r="P1853" s="85"/>
      <c r="Q1853" s="85"/>
      <c r="R1853" s="85"/>
      <c r="S1853" s="85"/>
      <c r="T1853" s="85"/>
      <c r="U1853" s="12"/>
      <c r="V1853" s="12"/>
      <c r="W1853" s="82"/>
      <c r="X1853" s="60"/>
      <c r="Y1853" s="12"/>
      <c r="Z1853" s="12"/>
      <c r="AA1853" s="12"/>
      <c r="AB1853" s="81">
        <v>1</v>
      </c>
      <c r="AC1853" s="60"/>
    </row>
    <row r="1854" spans="3:29" ht="12.75" collapsed="1">
      <c r="C1854" s="64"/>
      <c r="D1854" s="64"/>
      <c r="E1854" s="86"/>
      <c r="F1854" s="87"/>
      <c r="G1854" s="87"/>
      <c r="H1854" s="87"/>
      <c r="I1854" s="87"/>
      <c r="J1854" s="87"/>
      <c r="K1854" s="91" t="s">
        <v>28</v>
      </c>
      <c r="L1854" s="91" t="s">
        <v>29</v>
      </c>
      <c r="M1854" s="85"/>
      <c r="N1854" s="85"/>
      <c r="O1854" s="85"/>
      <c r="P1854" s="85"/>
      <c r="Q1854" s="85"/>
      <c r="R1854" s="85"/>
      <c r="S1854" s="85"/>
      <c r="T1854" s="85"/>
      <c r="U1854" s="8">
        <v>1</v>
      </c>
      <c r="V1854" s="8">
        <v>3</v>
      </c>
      <c r="W1854" s="78">
        <v>6</v>
      </c>
      <c r="X1854" s="60"/>
      <c r="Y1854" s="8">
        <v>8</v>
      </c>
      <c r="Z1854" s="8">
        <v>6</v>
      </c>
      <c r="AA1854" s="8">
        <v>18</v>
      </c>
      <c r="AB1854" s="78">
        <v>6</v>
      </c>
      <c r="AC1854" s="60"/>
    </row>
    <row r="1855" spans="3:29" ht="12.75" hidden="1" outlineLevel="2">
      <c r="C1855" s="64"/>
      <c r="D1855" s="64"/>
      <c r="E1855" s="86"/>
      <c r="F1855" s="87"/>
      <c r="G1855" s="87"/>
      <c r="H1855" s="87"/>
      <c r="I1855" s="87"/>
      <c r="J1855" s="87"/>
      <c r="K1855" s="86"/>
      <c r="L1855" s="91" t="s">
        <v>207</v>
      </c>
      <c r="M1855" s="91" t="s">
        <v>208</v>
      </c>
      <c r="N1855" s="85"/>
      <c r="O1855" s="85"/>
      <c r="P1855" s="85"/>
      <c r="Q1855" s="85"/>
      <c r="R1855" s="85"/>
      <c r="S1855" s="85"/>
      <c r="T1855" s="85"/>
      <c r="U1855" s="9">
        <v>1</v>
      </c>
      <c r="V1855" s="10"/>
      <c r="W1855" s="80"/>
      <c r="X1855" s="60"/>
      <c r="Y1855" s="10"/>
      <c r="Z1855" s="10"/>
      <c r="AA1855" s="10"/>
      <c r="AB1855" s="80"/>
      <c r="AC1855" s="60"/>
    </row>
    <row r="1856" spans="3:29" ht="12.75" hidden="1" outlineLevel="2" collapsed="1">
      <c r="C1856" s="64"/>
      <c r="D1856" s="64"/>
      <c r="E1856" s="86"/>
      <c r="F1856" s="87"/>
      <c r="G1856" s="87"/>
      <c r="H1856" s="87"/>
      <c r="I1856" s="87"/>
      <c r="J1856" s="87"/>
      <c r="K1856" s="86"/>
      <c r="L1856" s="86"/>
      <c r="M1856" s="91" t="s">
        <v>53</v>
      </c>
      <c r="N1856" s="85"/>
      <c r="O1856" s="85"/>
      <c r="P1856" s="85"/>
      <c r="Q1856" s="85"/>
      <c r="R1856" s="85"/>
      <c r="S1856" s="85"/>
      <c r="T1856" s="85"/>
      <c r="U1856" s="11">
        <v>1</v>
      </c>
      <c r="V1856" s="12"/>
      <c r="W1856" s="82"/>
      <c r="X1856" s="60"/>
      <c r="Y1856" s="12"/>
      <c r="Z1856" s="12"/>
      <c r="AA1856" s="12"/>
      <c r="AB1856" s="82"/>
      <c r="AC1856" s="60"/>
    </row>
    <row r="1857" spans="3:29" ht="12.75" hidden="1" outlineLevel="2">
      <c r="C1857" s="64"/>
      <c r="D1857" s="64"/>
      <c r="E1857" s="86"/>
      <c r="F1857" s="87"/>
      <c r="G1857" s="87"/>
      <c r="H1857" s="87"/>
      <c r="I1857" s="87"/>
      <c r="J1857" s="87"/>
      <c r="K1857" s="86"/>
      <c r="L1857" s="91" t="s">
        <v>38</v>
      </c>
      <c r="M1857" s="91" t="s">
        <v>39</v>
      </c>
      <c r="N1857" s="85"/>
      <c r="O1857" s="85"/>
      <c r="P1857" s="85"/>
      <c r="Q1857" s="85"/>
      <c r="R1857" s="85"/>
      <c r="S1857" s="85"/>
      <c r="T1857" s="85"/>
      <c r="U1857" s="10"/>
      <c r="V1857" s="9">
        <v>1</v>
      </c>
      <c r="W1857" s="79">
        <v>1</v>
      </c>
      <c r="X1857" s="60"/>
      <c r="Y1857" s="10"/>
      <c r="Z1857" s="10"/>
      <c r="AA1857" s="10"/>
      <c r="AB1857" s="80"/>
      <c r="AC1857" s="60"/>
    </row>
    <row r="1858" spans="3:29" ht="12.75" hidden="1" outlineLevel="2" collapsed="1">
      <c r="C1858" s="64"/>
      <c r="D1858" s="64"/>
      <c r="E1858" s="86"/>
      <c r="F1858" s="87"/>
      <c r="G1858" s="87"/>
      <c r="H1858" s="87"/>
      <c r="I1858" s="87"/>
      <c r="J1858" s="87"/>
      <c r="K1858" s="86"/>
      <c r="L1858" s="86"/>
      <c r="M1858" s="91" t="s">
        <v>74</v>
      </c>
      <c r="N1858" s="85"/>
      <c r="O1858" s="85"/>
      <c r="P1858" s="85"/>
      <c r="Q1858" s="85"/>
      <c r="R1858" s="85"/>
      <c r="S1858" s="85"/>
      <c r="T1858" s="85"/>
      <c r="U1858" s="12"/>
      <c r="V1858" s="11">
        <v>1</v>
      </c>
      <c r="W1858" s="81">
        <v>1</v>
      </c>
      <c r="X1858" s="60"/>
      <c r="Y1858" s="12"/>
      <c r="Z1858" s="12"/>
      <c r="AA1858" s="12"/>
      <c r="AB1858" s="82"/>
      <c r="AC1858" s="60"/>
    </row>
    <row r="1859" spans="3:29" ht="12.75" hidden="1" outlineLevel="2">
      <c r="C1859" s="64"/>
      <c r="D1859" s="64"/>
      <c r="E1859" s="86"/>
      <c r="F1859" s="87"/>
      <c r="G1859" s="87"/>
      <c r="H1859" s="87"/>
      <c r="I1859" s="87"/>
      <c r="J1859" s="87"/>
      <c r="K1859" s="86"/>
      <c r="L1859" s="91" t="s">
        <v>51</v>
      </c>
      <c r="M1859" s="92" t="s">
        <v>52</v>
      </c>
      <c r="N1859" s="85"/>
      <c r="O1859" s="85"/>
      <c r="P1859" s="85"/>
      <c r="Q1859" s="85"/>
      <c r="R1859" s="85"/>
      <c r="S1859" s="85"/>
      <c r="T1859" s="85"/>
      <c r="U1859" s="10"/>
      <c r="V1859" s="9">
        <v>1</v>
      </c>
      <c r="W1859" s="79">
        <v>4</v>
      </c>
      <c r="X1859" s="60"/>
      <c r="Y1859" s="9">
        <v>4</v>
      </c>
      <c r="Z1859" s="9">
        <v>2</v>
      </c>
      <c r="AA1859" s="9">
        <v>3</v>
      </c>
      <c r="AB1859" s="79">
        <v>1</v>
      </c>
      <c r="AC1859" s="60"/>
    </row>
    <row r="1860" spans="3:29" ht="12.75" hidden="1" outlineLevel="2" collapsed="1">
      <c r="C1860" s="64"/>
      <c r="D1860" s="64"/>
      <c r="E1860" s="86"/>
      <c r="F1860" s="87"/>
      <c r="G1860" s="87"/>
      <c r="H1860" s="87"/>
      <c r="I1860" s="87"/>
      <c r="J1860" s="87"/>
      <c r="K1860" s="86"/>
      <c r="L1860" s="86"/>
      <c r="M1860" s="91" t="s">
        <v>37</v>
      </c>
      <c r="N1860" s="85"/>
      <c r="O1860" s="85"/>
      <c r="P1860" s="85"/>
      <c r="Q1860" s="85"/>
      <c r="R1860" s="85"/>
      <c r="S1860" s="85"/>
      <c r="T1860" s="85"/>
      <c r="U1860" s="12"/>
      <c r="V1860" s="11">
        <v>1</v>
      </c>
      <c r="W1860" s="81">
        <v>4</v>
      </c>
      <c r="X1860" s="60"/>
      <c r="Y1860" s="11">
        <v>4</v>
      </c>
      <c r="Z1860" s="11">
        <v>2</v>
      </c>
      <c r="AA1860" s="11">
        <v>3</v>
      </c>
      <c r="AB1860" s="81">
        <v>1</v>
      </c>
      <c r="AC1860" s="60"/>
    </row>
    <row r="1861" spans="3:29" ht="12.75" hidden="1" outlineLevel="2">
      <c r="C1861" s="64"/>
      <c r="D1861" s="64"/>
      <c r="E1861" s="86"/>
      <c r="F1861" s="87"/>
      <c r="G1861" s="87"/>
      <c r="H1861" s="87"/>
      <c r="I1861" s="87"/>
      <c r="J1861" s="87"/>
      <c r="K1861" s="86"/>
      <c r="L1861" s="91" t="s">
        <v>137</v>
      </c>
      <c r="M1861" s="91" t="s">
        <v>138</v>
      </c>
      <c r="N1861" s="85"/>
      <c r="O1861" s="85"/>
      <c r="P1861" s="85"/>
      <c r="Q1861" s="85"/>
      <c r="R1861" s="85"/>
      <c r="S1861" s="85"/>
      <c r="T1861" s="85"/>
      <c r="U1861" s="10"/>
      <c r="V1861" s="9">
        <v>1</v>
      </c>
      <c r="W1861" s="80"/>
      <c r="X1861" s="60"/>
      <c r="Y1861" s="10"/>
      <c r="Z1861" s="10"/>
      <c r="AA1861" s="10"/>
      <c r="AB1861" s="80"/>
      <c r="AC1861" s="60"/>
    </row>
    <row r="1862" spans="3:29" ht="12.75" hidden="1" outlineLevel="2" collapsed="1">
      <c r="C1862" s="64"/>
      <c r="D1862" s="64"/>
      <c r="E1862" s="86"/>
      <c r="F1862" s="87"/>
      <c r="G1862" s="87"/>
      <c r="H1862" s="87"/>
      <c r="I1862" s="87"/>
      <c r="J1862" s="87"/>
      <c r="K1862" s="86"/>
      <c r="L1862" s="86"/>
      <c r="M1862" s="91" t="s">
        <v>32</v>
      </c>
      <c r="N1862" s="85"/>
      <c r="O1862" s="85"/>
      <c r="P1862" s="85"/>
      <c r="Q1862" s="85"/>
      <c r="R1862" s="85"/>
      <c r="S1862" s="85"/>
      <c r="T1862" s="85"/>
      <c r="U1862" s="12"/>
      <c r="V1862" s="11">
        <v>1</v>
      </c>
      <c r="W1862" s="82"/>
      <c r="X1862" s="60"/>
      <c r="Y1862" s="12"/>
      <c r="Z1862" s="12"/>
      <c r="AA1862" s="12"/>
      <c r="AB1862" s="82"/>
      <c r="AC1862" s="60"/>
    </row>
    <row r="1863" spans="3:29" ht="12.75" hidden="1" outlineLevel="2">
      <c r="C1863" s="64"/>
      <c r="D1863" s="64"/>
      <c r="E1863" s="86"/>
      <c r="F1863" s="87"/>
      <c r="G1863" s="87"/>
      <c r="H1863" s="87"/>
      <c r="I1863" s="87"/>
      <c r="J1863" s="87"/>
      <c r="K1863" s="86"/>
      <c r="L1863" s="91" t="s">
        <v>59</v>
      </c>
      <c r="M1863" s="91" t="s">
        <v>60</v>
      </c>
      <c r="N1863" s="85"/>
      <c r="O1863" s="85"/>
      <c r="P1863" s="85"/>
      <c r="Q1863" s="85"/>
      <c r="R1863" s="85"/>
      <c r="S1863" s="85"/>
      <c r="T1863" s="85"/>
      <c r="U1863" s="10"/>
      <c r="V1863" s="10"/>
      <c r="W1863" s="79">
        <v>1</v>
      </c>
      <c r="X1863" s="60"/>
      <c r="Y1863" s="10"/>
      <c r="Z1863" s="9">
        <v>1</v>
      </c>
      <c r="AA1863" s="9">
        <v>3</v>
      </c>
      <c r="AB1863" s="79">
        <v>1</v>
      </c>
      <c r="AC1863" s="60"/>
    </row>
    <row r="1864" spans="3:29" ht="12.75" hidden="1" outlineLevel="2" collapsed="1">
      <c r="C1864" s="64"/>
      <c r="D1864" s="64"/>
      <c r="E1864" s="86"/>
      <c r="F1864" s="87"/>
      <c r="G1864" s="87"/>
      <c r="H1864" s="87"/>
      <c r="I1864" s="87"/>
      <c r="J1864" s="87"/>
      <c r="K1864" s="86"/>
      <c r="L1864" s="86"/>
      <c r="M1864" s="91" t="s">
        <v>37</v>
      </c>
      <c r="N1864" s="85"/>
      <c r="O1864" s="85"/>
      <c r="P1864" s="85"/>
      <c r="Q1864" s="85"/>
      <c r="R1864" s="85"/>
      <c r="S1864" s="85"/>
      <c r="T1864" s="85"/>
      <c r="U1864" s="12"/>
      <c r="V1864" s="12"/>
      <c r="W1864" s="81">
        <v>1</v>
      </c>
      <c r="X1864" s="60"/>
      <c r="Y1864" s="12"/>
      <c r="Z1864" s="11">
        <v>1</v>
      </c>
      <c r="AA1864" s="11">
        <v>3</v>
      </c>
      <c r="AB1864" s="81">
        <v>1</v>
      </c>
      <c r="AC1864" s="60"/>
    </row>
    <row r="1865" spans="3:29" ht="12.75" hidden="1" outlineLevel="2">
      <c r="C1865" s="64"/>
      <c r="D1865" s="64"/>
      <c r="E1865" s="86"/>
      <c r="F1865" s="87"/>
      <c r="G1865" s="87"/>
      <c r="H1865" s="87"/>
      <c r="I1865" s="87"/>
      <c r="J1865" s="87"/>
      <c r="K1865" s="86"/>
      <c r="L1865" s="91" t="s">
        <v>242</v>
      </c>
      <c r="M1865" s="91" t="s">
        <v>243</v>
      </c>
      <c r="N1865" s="85"/>
      <c r="O1865" s="85"/>
      <c r="P1865" s="85"/>
      <c r="Q1865" s="85"/>
      <c r="R1865" s="85"/>
      <c r="S1865" s="85"/>
      <c r="T1865" s="85"/>
      <c r="U1865" s="10"/>
      <c r="V1865" s="10"/>
      <c r="W1865" s="80"/>
      <c r="X1865" s="60"/>
      <c r="Y1865" s="9">
        <v>1</v>
      </c>
      <c r="Z1865" s="10"/>
      <c r="AA1865" s="10"/>
      <c r="AB1865" s="80"/>
      <c r="AC1865" s="60"/>
    </row>
    <row r="1866" spans="3:29" ht="12.75" hidden="1" outlineLevel="2" collapsed="1">
      <c r="C1866" s="64"/>
      <c r="D1866" s="64"/>
      <c r="E1866" s="86"/>
      <c r="F1866" s="87"/>
      <c r="G1866" s="87"/>
      <c r="H1866" s="87"/>
      <c r="I1866" s="87"/>
      <c r="J1866" s="87"/>
      <c r="K1866" s="86"/>
      <c r="L1866" s="86"/>
      <c r="M1866" s="91" t="s">
        <v>37</v>
      </c>
      <c r="N1866" s="85"/>
      <c r="O1866" s="85"/>
      <c r="P1866" s="85"/>
      <c r="Q1866" s="85"/>
      <c r="R1866" s="85"/>
      <c r="S1866" s="85"/>
      <c r="T1866" s="85"/>
      <c r="U1866" s="12"/>
      <c r="V1866" s="12"/>
      <c r="W1866" s="82"/>
      <c r="X1866" s="60"/>
      <c r="Y1866" s="11">
        <v>1</v>
      </c>
      <c r="Z1866" s="12"/>
      <c r="AA1866" s="12"/>
      <c r="AB1866" s="82"/>
      <c r="AC1866" s="60"/>
    </row>
    <row r="1867" spans="3:29" ht="12.75" hidden="1" outlineLevel="2">
      <c r="C1867" s="64"/>
      <c r="D1867" s="64"/>
      <c r="E1867" s="86"/>
      <c r="F1867" s="87"/>
      <c r="G1867" s="87"/>
      <c r="H1867" s="87"/>
      <c r="I1867" s="87"/>
      <c r="J1867" s="87"/>
      <c r="K1867" s="86"/>
      <c r="L1867" s="91" t="s">
        <v>127</v>
      </c>
      <c r="M1867" s="91" t="s">
        <v>128</v>
      </c>
      <c r="N1867" s="85"/>
      <c r="O1867" s="85"/>
      <c r="P1867" s="85"/>
      <c r="Q1867" s="85"/>
      <c r="R1867" s="85"/>
      <c r="S1867" s="85"/>
      <c r="T1867" s="85"/>
      <c r="U1867" s="10"/>
      <c r="V1867" s="10"/>
      <c r="W1867" s="80"/>
      <c r="X1867" s="60"/>
      <c r="Y1867" s="9">
        <v>2</v>
      </c>
      <c r="Z1867" s="10"/>
      <c r="AA1867" s="10"/>
      <c r="AB1867" s="80"/>
      <c r="AC1867" s="60"/>
    </row>
    <row r="1868" spans="3:29" ht="12.75" hidden="1" outlineLevel="2" collapsed="1">
      <c r="C1868" s="64"/>
      <c r="D1868" s="64"/>
      <c r="E1868" s="86"/>
      <c r="F1868" s="87"/>
      <c r="G1868" s="87"/>
      <c r="H1868" s="87"/>
      <c r="I1868" s="87"/>
      <c r="J1868" s="87"/>
      <c r="K1868" s="86"/>
      <c r="L1868" s="86"/>
      <c r="M1868" s="91" t="s">
        <v>284</v>
      </c>
      <c r="N1868" s="85"/>
      <c r="O1868" s="85"/>
      <c r="P1868" s="85"/>
      <c r="Q1868" s="85"/>
      <c r="R1868" s="85"/>
      <c r="S1868" s="85"/>
      <c r="T1868" s="85"/>
      <c r="U1868" s="12"/>
      <c r="V1868" s="12"/>
      <c r="W1868" s="82"/>
      <c r="X1868" s="60"/>
      <c r="Y1868" s="11">
        <v>2</v>
      </c>
      <c r="Z1868" s="12"/>
      <c r="AA1868" s="12"/>
      <c r="AB1868" s="82"/>
      <c r="AC1868" s="60"/>
    </row>
    <row r="1869" spans="3:29" ht="12.75" hidden="1" outlineLevel="2">
      <c r="C1869" s="64"/>
      <c r="D1869" s="64"/>
      <c r="E1869" s="86"/>
      <c r="F1869" s="87"/>
      <c r="G1869" s="87"/>
      <c r="H1869" s="87"/>
      <c r="I1869" s="87"/>
      <c r="J1869" s="87"/>
      <c r="K1869" s="86"/>
      <c r="L1869" s="91" t="s">
        <v>165</v>
      </c>
      <c r="M1869" s="91" t="s">
        <v>166</v>
      </c>
      <c r="N1869" s="85"/>
      <c r="O1869" s="85"/>
      <c r="P1869" s="85"/>
      <c r="Q1869" s="85"/>
      <c r="R1869" s="85"/>
      <c r="S1869" s="85"/>
      <c r="T1869" s="85"/>
      <c r="U1869" s="10"/>
      <c r="V1869" s="10"/>
      <c r="W1869" s="80"/>
      <c r="X1869" s="60"/>
      <c r="Y1869" s="9">
        <v>1</v>
      </c>
      <c r="Z1869" s="9">
        <v>2</v>
      </c>
      <c r="AA1869" s="9">
        <v>1</v>
      </c>
      <c r="AB1869" s="79">
        <v>1</v>
      </c>
      <c r="AC1869" s="60"/>
    </row>
    <row r="1870" spans="3:29" ht="12.75" hidden="1" outlineLevel="2" collapsed="1">
      <c r="C1870" s="64"/>
      <c r="D1870" s="64"/>
      <c r="E1870" s="86"/>
      <c r="F1870" s="87"/>
      <c r="G1870" s="87"/>
      <c r="H1870" s="87"/>
      <c r="I1870" s="87"/>
      <c r="J1870" s="87"/>
      <c r="K1870" s="86"/>
      <c r="L1870" s="86"/>
      <c r="M1870" s="91" t="s">
        <v>284</v>
      </c>
      <c r="N1870" s="85"/>
      <c r="O1870" s="85"/>
      <c r="P1870" s="85"/>
      <c r="Q1870" s="85"/>
      <c r="R1870" s="85"/>
      <c r="S1870" s="85"/>
      <c r="T1870" s="85"/>
      <c r="U1870" s="12"/>
      <c r="V1870" s="12"/>
      <c r="W1870" s="82"/>
      <c r="X1870" s="60"/>
      <c r="Y1870" s="11">
        <v>1</v>
      </c>
      <c r="Z1870" s="11">
        <v>2</v>
      </c>
      <c r="AA1870" s="11">
        <v>1</v>
      </c>
      <c r="AB1870" s="81">
        <v>1</v>
      </c>
      <c r="AC1870" s="60"/>
    </row>
    <row r="1871" spans="3:29" ht="12.75" hidden="1" outlineLevel="2">
      <c r="C1871" s="64"/>
      <c r="D1871" s="64"/>
      <c r="E1871" s="86"/>
      <c r="F1871" s="87"/>
      <c r="G1871" s="87"/>
      <c r="H1871" s="87"/>
      <c r="I1871" s="87"/>
      <c r="J1871" s="87"/>
      <c r="K1871" s="86"/>
      <c r="L1871" s="91" t="s">
        <v>279</v>
      </c>
      <c r="M1871" s="91" t="s">
        <v>208</v>
      </c>
      <c r="N1871" s="85"/>
      <c r="O1871" s="85"/>
      <c r="P1871" s="85"/>
      <c r="Q1871" s="85"/>
      <c r="R1871" s="85"/>
      <c r="S1871" s="85"/>
      <c r="T1871" s="85"/>
      <c r="U1871" s="10"/>
      <c r="V1871" s="10"/>
      <c r="W1871" s="80"/>
      <c r="X1871" s="60"/>
      <c r="Y1871" s="10"/>
      <c r="Z1871" s="9">
        <v>1</v>
      </c>
      <c r="AA1871" s="9">
        <v>1</v>
      </c>
      <c r="AB1871" s="80"/>
      <c r="AC1871" s="60"/>
    </row>
    <row r="1872" spans="3:29" ht="12.75" hidden="1" outlineLevel="2" collapsed="1">
      <c r="C1872" s="64"/>
      <c r="D1872" s="64"/>
      <c r="E1872" s="86"/>
      <c r="F1872" s="87"/>
      <c r="G1872" s="87"/>
      <c r="H1872" s="87"/>
      <c r="I1872" s="87"/>
      <c r="J1872" s="87"/>
      <c r="K1872" s="86"/>
      <c r="L1872" s="86"/>
      <c r="M1872" s="91" t="s">
        <v>53</v>
      </c>
      <c r="N1872" s="85"/>
      <c r="O1872" s="85"/>
      <c r="P1872" s="85"/>
      <c r="Q1872" s="85"/>
      <c r="R1872" s="85"/>
      <c r="S1872" s="85"/>
      <c r="T1872" s="85"/>
      <c r="U1872" s="12"/>
      <c r="V1872" s="12"/>
      <c r="W1872" s="82"/>
      <c r="X1872" s="60"/>
      <c r="Y1872" s="12"/>
      <c r="Z1872" s="11">
        <v>1</v>
      </c>
      <c r="AA1872" s="11">
        <v>1</v>
      </c>
      <c r="AB1872" s="82"/>
      <c r="AC1872" s="60"/>
    </row>
    <row r="1873" spans="3:29" ht="12.75" hidden="1" outlineLevel="2">
      <c r="C1873" s="64"/>
      <c r="D1873" s="64"/>
      <c r="E1873" s="86"/>
      <c r="F1873" s="87"/>
      <c r="G1873" s="87"/>
      <c r="H1873" s="87"/>
      <c r="I1873" s="87"/>
      <c r="J1873" s="87"/>
      <c r="K1873" s="86"/>
      <c r="L1873" s="91" t="s">
        <v>240</v>
      </c>
      <c r="M1873" s="91" t="s">
        <v>241</v>
      </c>
      <c r="N1873" s="85"/>
      <c r="O1873" s="85"/>
      <c r="P1873" s="85"/>
      <c r="Q1873" s="85"/>
      <c r="R1873" s="85"/>
      <c r="S1873" s="85"/>
      <c r="T1873" s="85"/>
      <c r="U1873" s="10"/>
      <c r="V1873" s="10"/>
      <c r="W1873" s="80"/>
      <c r="X1873" s="60"/>
      <c r="Y1873" s="10"/>
      <c r="Z1873" s="10"/>
      <c r="AA1873" s="9">
        <v>1</v>
      </c>
      <c r="AB1873" s="80"/>
      <c r="AC1873" s="60"/>
    </row>
    <row r="1874" spans="3:29" ht="12.75" hidden="1" outlineLevel="2" collapsed="1">
      <c r="C1874" s="64"/>
      <c r="D1874" s="64"/>
      <c r="E1874" s="86"/>
      <c r="F1874" s="87"/>
      <c r="G1874" s="87"/>
      <c r="H1874" s="87"/>
      <c r="I1874" s="87"/>
      <c r="J1874" s="87"/>
      <c r="K1874" s="86"/>
      <c r="L1874" s="86"/>
      <c r="M1874" s="91" t="s">
        <v>284</v>
      </c>
      <c r="N1874" s="85"/>
      <c r="O1874" s="85"/>
      <c r="P1874" s="85"/>
      <c r="Q1874" s="85"/>
      <c r="R1874" s="85"/>
      <c r="S1874" s="85"/>
      <c r="T1874" s="85"/>
      <c r="U1874" s="12"/>
      <c r="V1874" s="12"/>
      <c r="W1874" s="82"/>
      <c r="X1874" s="60"/>
      <c r="Y1874" s="12"/>
      <c r="Z1874" s="12"/>
      <c r="AA1874" s="11">
        <v>1</v>
      </c>
      <c r="AB1874" s="82"/>
      <c r="AC1874" s="60"/>
    </row>
    <row r="1875" spans="3:29" ht="12.75" hidden="1" outlineLevel="2">
      <c r="C1875" s="64"/>
      <c r="D1875" s="64"/>
      <c r="E1875" s="86"/>
      <c r="F1875" s="87"/>
      <c r="G1875" s="87"/>
      <c r="H1875" s="87"/>
      <c r="I1875" s="87"/>
      <c r="J1875" s="87"/>
      <c r="K1875" s="86"/>
      <c r="L1875" s="91" t="s">
        <v>269</v>
      </c>
      <c r="M1875" s="91" t="s">
        <v>270</v>
      </c>
      <c r="N1875" s="85"/>
      <c r="O1875" s="85"/>
      <c r="P1875" s="85"/>
      <c r="Q1875" s="85"/>
      <c r="R1875" s="85"/>
      <c r="S1875" s="85"/>
      <c r="T1875" s="85"/>
      <c r="U1875" s="10"/>
      <c r="V1875" s="10"/>
      <c r="W1875" s="80"/>
      <c r="X1875" s="60"/>
      <c r="Y1875" s="10"/>
      <c r="Z1875" s="10"/>
      <c r="AA1875" s="9">
        <v>3</v>
      </c>
      <c r="AB1875" s="79">
        <v>1</v>
      </c>
      <c r="AC1875" s="60"/>
    </row>
    <row r="1876" spans="3:29" ht="12.75" hidden="1" outlineLevel="2" collapsed="1">
      <c r="C1876" s="64"/>
      <c r="D1876" s="64"/>
      <c r="E1876" s="86"/>
      <c r="F1876" s="87"/>
      <c r="G1876" s="87"/>
      <c r="H1876" s="87"/>
      <c r="I1876" s="87"/>
      <c r="J1876" s="87"/>
      <c r="K1876" s="86"/>
      <c r="L1876" s="86"/>
      <c r="M1876" s="91" t="s">
        <v>37</v>
      </c>
      <c r="N1876" s="85"/>
      <c r="O1876" s="85"/>
      <c r="P1876" s="85"/>
      <c r="Q1876" s="85"/>
      <c r="R1876" s="85"/>
      <c r="S1876" s="85"/>
      <c r="T1876" s="85"/>
      <c r="U1876" s="12"/>
      <c r="V1876" s="12"/>
      <c r="W1876" s="82"/>
      <c r="X1876" s="60"/>
      <c r="Y1876" s="12"/>
      <c r="Z1876" s="12"/>
      <c r="AA1876" s="11">
        <v>3</v>
      </c>
      <c r="AB1876" s="81">
        <v>1</v>
      </c>
      <c r="AC1876" s="60"/>
    </row>
    <row r="1877" spans="3:29" ht="12.75" hidden="1" outlineLevel="2">
      <c r="C1877" s="64"/>
      <c r="D1877" s="64"/>
      <c r="E1877" s="86"/>
      <c r="F1877" s="87"/>
      <c r="G1877" s="87"/>
      <c r="H1877" s="87"/>
      <c r="I1877" s="87"/>
      <c r="J1877" s="87"/>
      <c r="K1877" s="86"/>
      <c r="L1877" s="91" t="s">
        <v>57</v>
      </c>
      <c r="M1877" s="91" t="s">
        <v>58</v>
      </c>
      <c r="N1877" s="85"/>
      <c r="O1877" s="85"/>
      <c r="P1877" s="85"/>
      <c r="Q1877" s="85"/>
      <c r="R1877" s="85"/>
      <c r="S1877" s="85"/>
      <c r="T1877" s="85"/>
      <c r="U1877" s="10"/>
      <c r="V1877" s="10"/>
      <c r="W1877" s="80"/>
      <c r="X1877" s="60"/>
      <c r="Y1877" s="10"/>
      <c r="Z1877" s="10"/>
      <c r="AA1877" s="9">
        <v>1</v>
      </c>
      <c r="AB1877" s="80"/>
      <c r="AC1877" s="60"/>
    </row>
    <row r="1878" spans="3:29" ht="12.75" hidden="1" outlineLevel="2" collapsed="1">
      <c r="C1878" s="64"/>
      <c r="D1878" s="64"/>
      <c r="E1878" s="86"/>
      <c r="F1878" s="87"/>
      <c r="G1878" s="87"/>
      <c r="H1878" s="87"/>
      <c r="I1878" s="87"/>
      <c r="J1878" s="87"/>
      <c r="K1878" s="86"/>
      <c r="L1878" s="86"/>
      <c r="M1878" s="91" t="s">
        <v>37</v>
      </c>
      <c r="N1878" s="85"/>
      <c r="O1878" s="85"/>
      <c r="P1878" s="85"/>
      <c r="Q1878" s="85"/>
      <c r="R1878" s="85"/>
      <c r="S1878" s="85"/>
      <c r="T1878" s="85"/>
      <c r="U1878" s="12"/>
      <c r="V1878" s="12"/>
      <c r="W1878" s="82"/>
      <c r="X1878" s="60"/>
      <c r="Y1878" s="12"/>
      <c r="Z1878" s="12"/>
      <c r="AA1878" s="11">
        <v>1</v>
      </c>
      <c r="AB1878" s="82"/>
      <c r="AC1878" s="60"/>
    </row>
    <row r="1879" spans="3:29" ht="12.75" hidden="1" outlineLevel="2">
      <c r="C1879" s="64"/>
      <c r="D1879" s="64"/>
      <c r="E1879" s="86"/>
      <c r="F1879" s="87"/>
      <c r="G1879" s="87"/>
      <c r="H1879" s="87"/>
      <c r="I1879" s="87"/>
      <c r="J1879" s="87"/>
      <c r="K1879" s="86"/>
      <c r="L1879" s="91" t="s">
        <v>70</v>
      </c>
      <c r="M1879" s="91" t="s">
        <v>71</v>
      </c>
      <c r="N1879" s="85"/>
      <c r="O1879" s="85"/>
      <c r="P1879" s="85"/>
      <c r="Q1879" s="85"/>
      <c r="R1879" s="85"/>
      <c r="S1879" s="85"/>
      <c r="T1879" s="85"/>
      <c r="U1879" s="10"/>
      <c r="V1879" s="10"/>
      <c r="W1879" s="80"/>
      <c r="X1879" s="60"/>
      <c r="Y1879" s="10"/>
      <c r="Z1879" s="10"/>
      <c r="AA1879" s="9">
        <v>2</v>
      </c>
      <c r="AB1879" s="80"/>
      <c r="AC1879" s="60"/>
    </row>
    <row r="1880" spans="3:29" ht="12.75" hidden="1" outlineLevel="2" collapsed="1">
      <c r="C1880" s="64"/>
      <c r="D1880" s="64"/>
      <c r="E1880" s="86"/>
      <c r="F1880" s="87"/>
      <c r="G1880" s="87"/>
      <c r="H1880" s="87"/>
      <c r="I1880" s="87"/>
      <c r="J1880" s="87"/>
      <c r="K1880" s="86"/>
      <c r="L1880" s="86"/>
      <c r="M1880" s="91" t="s">
        <v>37</v>
      </c>
      <c r="N1880" s="85"/>
      <c r="O1880" s="85"/>
      <c r="P1880" s="85"/>
      <c r="Q1880" s="85"/>
      <c r="R1880" s="85"/>
      <c r="S1880" s="85"/>
      <c r="T1880" s="85"/>
      <c r="U1880" s="12"/>
      <c r="V1880" s="12"/>
      <c r="W1880" s="82"/>
      <c r="X1880" s="60"/>
      <c r="Y1880" s="12"/>
      <c r="Z1880" s="12"/>
      <c r="AA1880" s="11">
        <v>2</v>
      </c>
      <c r="AB1880" s="82"/>
      <c r="AC1880" s="60"/>
    </row>
    <row r="1881" spans="3:29" ht="12.75" hidden="1" outlineLevel="2">
      <c r="C1881" s="64"/>
      <c r="D1881" s="64"/>
      <c r="E1881" s="86"/>
      <c r="F1881" s="87"/>
      <c r="G1881" s="87"/>
      <c r="H1881" s="87"/>
      <c r="I1881" s="87"/>
      <c r="J1881" s="87"/>
      <c r="K1881" s="86"/>
      <c r="L1881" s="91" t="s">
        <v>229</v>
      </c>
      <c r="M1881" s="91" t="s">
        <v>230</v>
      </c>
      <c r="N1881" s="85"/>
      <c r="O1881" s="85"/>
      <c r="P1881" s="85"/>
      <c r="Q1881" s="85"/>
      <c r="R1881" s="85"/>
      <c r="S1881" s="85"/>
      <c r="T1881" s="85"/>
      <c r="U1881" s="10"/>
      <c r="V1881" s="10"/>
      <c r="W1881" s="80"/>
      <c r="X1881" s="60"/>
      <c r="Y1881" s="10"/>
      <c r="Z1881" s="10"/>
      <c r="AA1881" s="9">
        <v>1</v>
      </c>
      <c r="AB1881" s="79">
        <v>1</v>
      </c>
      <c r="AC1881" s="60"/>
    </row>
    <row r="1882" spans="3:29" ht="12.75" hidden="1" outlineLevel="2" collapsed="1">
      <c r="C1882" s="64"/>
      <c r="D1882" s="64"/>
      <c r="E1882" s="86"/>
      <c r="F1882" s="87"/>
      <c r="G1882" s="87"/>
      <c r="H1882" s="87"/>
      <c r="I1882" s="87"/>
      <c r="J1882" s="87"/>
      <c r="K1882" s="86"/>
      <c r="L1882" s="86"/>
      <c r="M1882" s="91" t="s">
        <v>74</v>
      </c>
      <c r="N1882" s="85"/>
      <c r="O1882" s="85"/>
      <c r="P1882" s="85"/>
      <c r="Q1882" s="85"/>
      <c r="R1882" s="85"/>
      <c r="S1882" s="85"/>
      <c r="T1882" s="85"/>
      <c r="U1882" s="12"/>
      <c r="V1882" s="12"/>
      <c r="W1882" s="82"/>
      <c r="X1882" s="60"/>
      <c r="Y1882" s="12"/>
      <c r="Z1882" s="12"/>
      <c r="AA1882" s="11">
        <v>1</v>
      </c>
      <c r="AB1882" s="82"/>
      <c r="AC1882" s="60"/>
    </row>
    <row r="1883" spans="3:29" ht="12.75" hidden="1" outlineLevel="2" collapsed="1">
      <c r="C1883" s="64"/>
      <c r="D1883" s="64"/>
      <c r="E1883" s="86"/>
      <c r="F1883" s="87"/>
      <c r="G1883" s="87"/>
      <c r="H1883" s="87"/>
      <c r="I1883" s="87"/>
      <c r="J1883" s="87"/>
      <c r="K1883" s="86"/>
      <c r="L1883" s="86"/>
      <c r="M1883" s="91" t="s">
        <v>74</v>
      </c>
      <c r="N1883" s="85"/>
      <c r="O1883" s="85"/>
      <c r="P1883" s="85"/>
      <c r="Q1883" s="85"/>
      <c r="R1883" s="85"/>
      <c r="S1883" s="85"/>
      <c r="T1883" s="85"/>
      <c r="U1883" s="12"/>
      <c r="V1883" s="12"/>
      <c r="W1883" s="82"/>
      <c r="X1883" s="60"/>
      <c r="Y1883" s="12"/>
      <c r="Z1883" s="12"/>
      <c r="AA1883" s="12"/>
      <c r="AB1883" s="81">
        <v>1</v>
      </c>
      <c r="AC1883" s="60"/>
    </row>
    <row r="1884" spans="3:29" ht="12.75" hidden="1" outlineLevel="2">
      <c r="C1884" s="64"/>
      <c r="D1884" s="64"/>
      <c r="E1884" s="86"/>
      <c r="F1884" s="87"/>
      <c r="G1884" s="87"/>
      <c r="H1884" s="87"/>
      <c r="I1884" s="87"/>
      <c r="J1884" s="87"/>
      <c r="K1884" s="86"/>
      <c r="L1884" s="91" t="s">
        <v>151</v>
      </c>
      <c r="M1884" s="91" t="s">
        <v>152</v>
      </c>
      <c r="N1884" s="85"/>
      <c r="O1884" s="85"/>
      <c r="P1884" s="85"/>
      <c r="Q1884" s="85"/>
      <c r="R1884" s="85"/>
      <c r="S1884" s="85"/>
      <c r="T1884" s="85"/>
      <c r="U1884" s="10"/>
      <c r="V1884" s="10"/>
      <c r="W1884" s="80"/>
      <c r="X1884" s="60"/>
      <c r="Y1884" s="10"/>
      <c r="Z1884" s="10"/>
      <c r="AA1884" s="9">
        <v>2</v>
      </c>
      <c r="AB1884" s="80"/>
      <c r="AC1884" s="60"/>
    </row>
    <row r="1885" spans="3:29" ht="12.75" hidden="1" outlineLevel="2" collapsed="1">
      <c r="C1885" s="64"/>
      <c r="D1885" s="64"/>
      <c r="E1885" s="86"/>
      <c r="F1885" s="87"/>
      <c r="G1885" s="87"/>
      <c r="H1885" s="87"/>
      <c r="I1885" s="87"/>
      <c r="J1885" s="87"/>
      <c r="K1885" s="86"/>
      <c r="L1885" s="86"/>
      <c r="M1885" s="91" t="s">
        <v>237</v>
      </c>
      <c r="N1885" s="85"/>
      <c r="O1885" s="85"/>
      <c r="P1885" s="85"/>
      <c r="Q1885" s="85"/>
      <c r="R1885" s="85"/>
      <c r="S1885" s="85"/>
      <c r="T1885" s="85"/>
      <c r="U1885" s="12"/>
      <c r="V1885" s="12"/>
      <c r="W1885" s="82"/>
      <c r="X1885" s="60"/>
      <c r="Y1885" s="12"/>
      <c r="Z1885" s="12"/>
      <c r="AA1885" s="11">
        <v>2</v>
      </c>
      <c r="AB1885" s="82"/>
      <c r="AC1885" s="60"/>
    </row>
    <row r="1886" spans="3:29" ht="12.75" hidden="1" outlineLevel="2">
      <c r="C1886" s="64"/>
      <c r="D1886" s="64"/>
      <c r="E1886" s="86"/>
      <c r="F1886" s="87"/>
      <c r="G1886" s="87"/>
      <c r="H1886" s="87"/>
      <c r="I1886" s="87"/>
      <c r="J1886" s="87"/>
      <c r="K1886" s="86"/>
      <c r="L1886" s="91" t="s">
        <v>123</v>
      </c>
      <c r="M1886" s="91" t="s">
        <v>124</v>
      </c>
      <c r="N1886" s="85"/>
      <c r="O1886" s="85"/>
      <c r="P1886" s="85"/>
      <c r="Q1886" s="85"/>
      <c r="R1886" s="85"/>
      <c r="S1886" s="85"/>
      <c r="T1886" s="85"/>
      <c r="U1886" s="10"/>
      <c r="V1886" s="10"/>
      <c r="W1886" s="80"/>
      <c r="X1886" s="60"/>
      <c r="Y1886" s="10"/>
      <c r="Z1886" s="10"/>
      <c r="AA1886" s="10"/>
      <c r="AB1886" s="79">
        <v>1</v>
      </c>
      <c r="AC1886" s="60"/>
    </row>
    <row r="1887" spans="3:29" ht="12.75" hidden="1" outlineLevel="2" collapsed="1">
      <c r="C1887" s="64"/>
      <c r="D1887" s="64"/>
      <c r="E1887" s="88"/>
      <c r="F1887" s="89"/>
      <c r="G1887" s="89"/>
      <c r="H1887" s="89"/>
      <c r="I1887" s="89"/>
      <c r="J1887" s="89"/>
      <c r="K1887" s="86"/>
      <c r="L1887" s="86"/>
      <c r="M1887" s="91" t="s">
        <v>74</v>
      </c>
      <c r="N1887" s="85"/>
      <c r="O1887" s="85"/>
      <c r="P1887" s="85"/>
      <c r="Q1887" s="85"/>
      <c r="R1887" s="85"/>
      <c r="S1887" s="85"/>
      <c r="T1887" s="85"/>
      <c r="U1887" s="12"/>
      <c r="V1887" s="12"/>
      <c r="W1887" s="82"/>
      <c r="X1887" s="60"/>
      <c r="Y1887" s="12"/>
      <c r="Z1887" s="12"/>
      <c r="AA1887" s="12"/>
      <c r="AB1887" s="81">
        <v>1</v>
      </c>
      <c r="AC1887" s="60"/>
    </row>
    <row r="1888" spans="3:29" ht="12.75">
      <c r="C1888" s="64"/>
      <c r="D1888" s="64"/>
      <c r="E1888" s="84" t="s">
        <v>364</v>
      </c>
      <c r="F1888" s="85"/>
      <c r="G1888" s="85"/>
      <c r="H1888" s="85"/>
      <c r="I1888" s="85"/>
      <c r="J1888" s="85"/>
      <c r="K1888" s="84" t="s">
        <v>365</v>
      </c>
      <c r="L1888" s="90"/>
      <c r="M1888" s="90"/>
      <c r="N1888" s="90"/>
      <c r="O1888" s="90"/>
      <c r="P1888" s="90"/>
      <c r="Q1888" s="90"/>
      <c r="R1888" s="90"/>
      <c r="S1888" s="90"/>
      <c r="T1888" s="90"/>
      <c r="U1888" s="6">
        <v>79</v>
      </c>
      <c r="V1888" s="6">
        <v>118</v>
      </c>
      <c r="W1888" s="67">
        <v>146</v>
      </c>
      <c r="X1888" s="60"/>
      <c r="Y1888" s="6">
        <v>258</v>
      </c>
      <c r="Z1888" s="6">
        <v>497</v>
      </c>
      <c r="AA1888" s="6">
        <v>818</v>
      </c>
      <c r="AB1888" s="67">
        <v>1199</v>
      </c>
      <c r="AC1888" s="60"/>
    </row>
    <row r="1889" spans="3:29" ht="12.75" collapsed="1">
      <c r="C1889" s="64"/>
      <c r="D1889" s="64"/>
      <c r="E1889" s="86"/>
      <c r="F1889" s="87"/>
      <c r="G1889" s="87"/>
      <c r="H1889" s="87"/>
      <c r="I1889" s="87"/>
      <c r="J1889" s="87"/>
      <c r="K1889" s="91" t="s">
        <v>297</v>
      </c>
      <c r="L1889" s="91" t="s">
        <v>298</v>
      </c>
      <c r="M1889" s="85"/>
      <c r="N1889" s="85"/>
      <c r="O1889" s="85"/>
      <c r="P1889" s="85"/>
      <c r="Q1889" s="85"/>
      <c r="R1889" s="85"/>
      <c r="S1889" s="85"/>
      <c r="T1889" s="85"/>
      <c r="U1889" s="8">
        <v>79</v>
      </c>
      <c r="V1889" s="8">
        <v>118</v>
      </c>
      <c r="W1889" s="78">
        <v>146</v>
      </c>
      <c r="X1889" s="60"/>
      <c r="Y1889" s="8">
        <v>257</v>
      </c>
      <c r="Z1889" s="8">
        <v>496</v>
      </c>
      <c r="AA1889" s="8">
        <v>818</v>
      </c>
      <c r="AB1889" s="78">
        <v>1197</v>
      </c>
      <c r="AC1889" s="60"/>
    </row>
    <row r="1890" spans="3:29" ht="12.75" hidden="1" outlineLevel="2">
      <c r="C1890" s="64"/>
      <c r="D1890" s="64"/>
      <c r="E1890" s="86"/>
      <c r="F1890" s="87"/>
      <c r="G1890" s="87"/>
      <c r="H1890" s="87"/>
      <c r="I1890" s="87"/>
      <c r="J1890" s="87"/>
      <c r="K1890" s="86"/>
      <c r="L1890" s="91" t="s">
        <v>38</v>
      </c>
      <c r="M1890" s="91" t="s">
        <v>39</v>
      </c>
      <c r="N1890" s="85"/>
      <c r="O1890" s="85"/>
      <c r="P1890" s="85"/>
      <c r="Q1890" s="85"/>
      <c r="R1890" s="85"/>
      <c r="S1890" s="85"/>
      <c r="T1890" s="85"/>
      <c r="U1890" s="9">
        <v>14</v>
      </c>
      <c r="V1890" s="9">
        <v>37</v>
      </c>
      <c r="W1890" s="79">
        <v>43</v>
      </c>
      <c r="X1890" s="60"/>
      <c r="Y1890" s="9">
        <v>32</v>
      </c>
      <c r="Z1890" s="9">
        <v>18</v>
      </c>
      <c r="AA1890" s="9">
        <v>9</v>
      </c>
      <c r="AB1890" s="79">
        <v>5</v>
      </c>
      <c r="AC1890" s="60"/>
    </row>
    <row r="1891" spans="3:29" ht="12.75" hidden="1" outlineLevel="2" collapsed="1">
      <c r="C1891" s="64"/>
      <c r="D1891" s="64"/>
      <c r="E1891" s="86"/>
      <c r="F1891" s="87"/>
      <c r="G1891" s="87"/>
      <c r="H1891" s="87"/>
      <c r="I1891" s="87"/>
      <c r="J1891" s="87"/>
      <c r="K1891" s="86"/>
      <c r="L1891" s="86"/>
      <c r="M1891" s="91" t="s">
        <v>53</v>
      </c>
      <c r="N1891" s="85"/>
      <c r="O1891" s="85"/>
      <c r="P1891" s="85"/>
      <c r="Q1891" s="85"/>
      <c r="R1891" s="85"/>
      <c r="S1891" s="85"/>
      <c r="T1891" s="85"/>
      <c r="U1891" s="11">
        <v>14</v>
      </c>
      <c r="V1891" s="11">
        <v>37</v>
      </c>
      <c r="W1891" s="81">
        <v>43</v>
      </c>
      <c r="X1891" s="60"/>
      <c r="Y1891" s="11">
        <v>32</v>
      </c>
      <c r="Z1891" s="11">
        <v>18</v>
      </c>
      <c r="AA1891" s="11">
        <v>9</v>
      </c>
      <c r="AB1891" s="81">
        <v>5</v>
      </c>
      <c r="AC1891" s="60"/>
    </row>
    <row r="1892" spans="3:29" ht="12.75" hidden="1" outlineLevel="2">
      <c r="C1892" s="64"/>
      <c r="D1892" s="64"/>
      <c r="E1892" s="86"/>
      <c r="F1892" s="87"/>
      <c r="G1892" s="87"/>
      <c r="H1892" s="87"/>
      <c r="I1892" s="87"/>
      <c r="J1892" s="87"/>
      <c r="K1892" s="86"/>
      <c r="L1892" s="91" t="s">
        <v>42</v>
      </c>
      <c r="M1892" s="91" t="s">
        <v>43</v>
      </c>
      <c r="N1892" s="85"/>
      <c r="O1892" s="85"/>
      <c r="P1892" s="85"/>
      <c r="Q1892" s="85"/>
      <c r="R1892" s="85"/>
      <c r="S1892" s="85"/>
      <c r="T1892" s="85"/>
      <c r="U1892" s="9">
        <v>3</v>
      </c>
      <c r="V1892" s="9">
        <v>3</v>
      </c>
      <c r="W1892" s="79">
        <v>2</v>
      </c>
      <c r="X1892" s="60"/>
      <c r="Y1892" s="10"/>
      <c r="Z1892" s="10"/>
      <c r="AA1892" s="10"/>
      <c r="AB1892" s="80"/>
      <c r="AC1892" s="60"/>
    </row>
    <row r="1893" spans="3:29" ht="12.75" hidden="1" outlineLevel="2" collapsed="1">
      <c r="C1893" s="64"/>
      <c r="D1893" s="64"/>
      <c r="E1893" s="86"/>
      <c r="F1893" s="87"/>
      <c r="G1893" s="87"/>
      <c r="H1893" s="87"/>
      <c r="I1893" s="87"/>
      <c r="J1893" s="87"/>
      <c r="K1893" s="86"/>
      <c r="L1893" s="86"/>
      <c r="M1893" s="91" t="s">
        <v>53</v>
      </c>
      <c r="N1893" s="85"/>
      <c r="O1893" s="85"/>
      <c r="P1893" s="85"/>
      <c r="Q1893" s="85"/>
      <c r="R1893" s="85"/>
      <c r="S1893" s="85"/>
      <c r="T1893" s="85"/>
      <c r="U1893" s="11">
        <v>3</v>
      </c>
      <c r="V1893" s="11">
        <v>3</v>
      </c>
      <c r="W1893" s="81">
        <v>2</v>
      </c>
      <c r="X1893" s="60"/>
      <c r="Y1893" s="12"/>
      <c r="Z1893" s="12"/>
      <c r="AA1893" s="12"/>
      <c r="AB1893" s="82"/>
      <c r="AC1893" s="60"/>
    </row>
    <row r="1894" spans="3:29" ht="12.75" hidden="1" outlineLevel="2">
      <c r="C1894" s="64"/>
      <c r="D1894" s="64"/>
      <c r="E1894" s="86"/>
      <c r="F1894" s="87"/>
      <c r="G1894" s="87"/>
      <c r="H1894" s="87"/>
      <c r="I1894" s="87"/>
      <c r="J1894" s="87"/>
      <c r="K1894" s="86"/>
      <c r="L1894" s="91" t="s">
        <v>207</v>
      </c>
      <c r="M1894" s="91" t="s">
        <v>208</v>
      </c>
      <c r="N1894" s="85"/>
      <c r="O1894" s="85"/>
      <c r="P1894" s="85"/>
      <c r="Q1894" s="85"/>
      <c r="R1894" s="85"/>
      <c r="S1894" s="85"/>
      <c r="T1894" s="85"/>
      <c r="U1894" s="9">
        <v>36</v>
      </c>
      <c r="V1894" s="9">
        <v>44</v>
      </c>
      <c r="W1894" s="79">
        <v>40</v>
      </c>
      <c r="X1894" s="60"/>
      <c r="Y1894" s="9">
        <v>15</v>
      </c>
      <c r="Z1894" s="9">
        <v>11</v>
      </c>
      <c r="AA1894" s="9">
        <v>4</v>
      </c>
      <c r="AB1894" s="79">
        <v>4</v>
      </c>
      <c r="AC1894" s="60"/>
    </row>
    <row r="1895" spans="3:29" ht="12.75" hidden="1" outlineLevel="2" collapsed="1">
      <c r="C1895" s="64"/>
      <c r="D1895" s="64"/>
      <c r="E1895" s="86"/>
      <c r="F1895" s="87"/>
      <c r="G1895" s="87"/>
      <c r="H1895" s="87"/>
      <c r="I1895" s="87"/>
      <c r="J1895" s="87"/>
      <c r="K1895" s="86"/>
      <c r="L1895" s="86"/>
      <c r="M1895" s="91" t="s">
        <v>74</v>
      </c>
      <c r="N1895" s="85"/>
      <c r="O1895" s="85"/>
      <c r="P1895" s="85"/>
      <c r="Q1895" s="85"/>
      <c r="R1895" s="85"/>
      <c r="S1895" s="85"/>
      <c r="T1895" s="85"/>
      <c r="U1895" s="11">
        <v>36</v>
      </c>
      <c r="V1895" s="11">
        <v>44</v>
      </c>
      <c r="W1895" s="81">
        <v>40</v>
      </c>
      <c r="X1895" s="60"/>
      <c r="Y1895" s="11">
        <v>15</v>
      </c>
      <c r="Z1895" s="11">
        <v>11</v>
      </c>
      <c r="AA1895" s="11">
        <v>4</v>
      </c>
      <c r="AB1895" s="81">
        <v>4</v>
      </c>
      <c r="AC1895" s="60"/>
    </row>
    <row r="1896" spans="3:29" ht="12.75" hidden="1" outlineLevel="2">
      <c r="C1896" s="64"/>
      <c r="D1896" s="64"/>
      <c r="E1896" s="86"/>
      <c r="F1896" s="87"/>
      <c r="G1896" s="87"/>
      <c r="H1896" s="87"/>
      <c r="I1896" s="87"/>
      <c r="J1896" s="87"/>
      <c r="K1896" s="86"/>
      <c r="L1896" s="91" t="s">
        <v>101</v>
      </c>
      <c r="M1896" s="91" t="s">
        <v>102</v>
      </c>
      <c r="N1896" s="85"/>
      <c r="O1896" s="85"/>
      <c r="P1896" s="85"/>
      <c r="Q1896" s="85"/>
      <c r="R1896" s="85"/>
      <c r="S1896" s="85"/>
      <c r="T1896" s="85"/>
      <c r="U1896" s="9">
        <v>22</v>
      </c>
      <c r="V1896" s="9">
        <v>26</v>
      </c>
      <c r="W1896" s="79">
        <v>23</v>
      </c>
      <c r="X1896" s="60"/>
      <c r="Y1896" s="9">
        <v>13</v>
      </c>
      <c r="Z1896" s="9">
        <v>8</v>
      </c>
      <c r="AA1896" s="9">
        <v>3</v>
      </c>
      <c r="AB1896" s="80"/>
      <c r="AC1896" s="60"/>
    </row>
    <row r="1897" spans="3:29" ht="12.75" hidden="1" outlineLevel="2" collapsed="1">
      <c r="C1897" s="64"/>
      <c r="D1897" s="64"/>
      <c r="E1897" s="86"/>
      <c r="F1897" s="87"/>
      <c r="G1897" s="87"/>
      <c r="H1897" s="87"/>
      <c r="I1897" s="87"/>
      <c r="J1897" s="87"/>
      <c r="K1897" s="86"/>
      <c r="L1897" s="86"/>
      <c r="M1897" s="91" t="s">
        <v>32</v>
      </c>
      <c r="N1897" s="85"/>
      <c r="O1897" s="85"/>
      <c r="P1897" s="85"/>
      <c r="Q1897" s="85"/>
      <c r="R1897" s="85"/>
      <c r="S1897" s="85"/>
      <c r="T1897" s="85"/>
      <c r="U1897" s="11">
        <v>22</v>
      </c>
      <c r="V1897" s="11">
        <v>26</v>
      </c>
      <c r="W1897" s="81">
        <v>23</v>
      </c>
      <c r="X1897" s="60"/>
      <c r="Y1897" s="12"/>
      <c r="Z1897" s="12"/>
      <c r="AA1897" s="12"/>
      <c r="AB1897" s="82"/>
      <c r="AC1897" s="60"/>
    </row>
    <row r="1898" spans="3:29" ht="12.75" hidden="1" outlineLevel="2" collapsed="1">
      <c r="C1898" s="64"/>
      <c r="D1898" s="64"/>
      <c r="E1898" s="86"/>
      <c r="F1898" s="87"/>
      <c r="G1898" s="87"/>
      <c r="H1898" s="87"/>
      <c r="I1898" s="87"/>
      <c r="J1898" s="87"/>
      <c r="K1898" s="86"/>
      <c r="L1898" s="86"/>
      <c r="M1898" s="91" t="s">
        <v>284</v>
      </c>
      <c r="N1898" s="85"/>
      <c r="O1898" s="85"/>
      <c r="P1898" s="85"/>
      <c r="Q1898" s="85"/>
      <c r="R1898" s="85"/>
      <c r="S1898" s="85"/>
      <c r="T1898" s="85"/>
      <c r="U1898" s="12"/>
      <c r="V1898" s="12"/>
      <c r="W1898" s="82"/>
      <c r="X1898" s="60"/>
      <c r="Y1898" s="11">
        <v>13</v>
      </c>
      <c r="Z1898" s="11">
        <v>8</v>
      </c>
      <c r="AA1898" s="11">
        <v>3</v>
      </c>
      <c r="AB1898" s="82"/>
      <c r="AC1898" s="60"/>
    </row>
    <row r="1899" spans="3:29" ht="12.75" hidden="1" outlineLevel="2">
      <c r="C1899" s="64"/>
      <c r="D1899" s="64"/>
      <c r="E1899" s="86"/>
      <c r="F1899" s="87"/>
      <c r="G1899" s="87"/>
      <c r="H1899" s="87"/>
      <c r="I1899" s="87"/>
      <c r="J1899" s="87"/>
      <c r="K1899" s="86"/>
      <c r="L1899" s="91" t="s">
        <v>129</v>
      </c>
      <c r="M1899" s="91" t="s">
        <v>130</v>
      </c>
      <c r="N1899" s="85"/>
      <c r="O1899" s="85"/>
      <c r="P1899" s="85"/>
      <c r="Q1899" s="85"/>
      <c r="R1899" s="85"/>
      <c r="S1899" s="85"/>
      <c r="T1899" s="85"/>
      <c r="U1899" s="9">
        <v>1</v>
      </c>
      <c r="V1899" s="10"/>
      <c r="W1899" s="80"/>
      <c r="X1899" s="60"/>
      <c r="Y1899" s="10"/>
      <c r="Z1899" s="10"/>
      <c r="AA1899" s="10"/>
      <c r="AB1899" s="80"/>
      <c r="AC1899" s="60"/>
    </row>
    <row r="1900" spans="3:29" ht="12.75" hidden="1" outlineLevel="2" collapsed="1">
      <c r="C1900" s="64"/>
      <c r="D1900" s="64"/>
      <c r="E1900" s="86"/>
      <c r="F1900" s="87"/>
      <c r="G1900" s="87"/>
      <c r="H1900" s="87"/>
      <c r="I1900" s="87"/>
      <c r="J1900" s="87"/>
      <c r="K1900" s="86"/>
      <c r="L1900" s="86"/>
      <c r="M1900" s="91" t="s">
        <v>37</v>
      </c>
      <c r="N1900" s="85"/>
      <c r="O1900" s="85"/>
      <c r="P1900" s="85"/>
      <c r="Q1900" s="85"/>
      <c r="R1900" s="85"/>
      <c r="S1900" s="85"/>
      <c r="T1900" s="85"/>
      <c r="U1900" s="11">
        <v>1</v>
      </c>
      <c r="V1900" s="12"/>
      <c r="W1900" s="82"/>
      <c r="X1900" s="60"/>
      <c r="Y1900" s="12"/>
      <c r="Z1900" s="12"/>
      <c r="AA1900" s="12"/>
      <c r="AB1900" s="82"/>
      <c r="AC1900" s="60"/>
    </row>
    <row r="1901" spans="3:29" ht="12.75" hidden="1" outlineLevel="2">
      <c r="C1901" s="64"/>
      <c r="D1901" s="64"/>
      <c r="E1901" s="86"/>
      <c r="F1901" s="87"/>
      <c r="G1901" s="87"/>
      <c r="H1901" s="87"/>
      <c r="I1901" s="87"/>
      <c r="J1901" s="87"/>
      <c r="K1901" s="86"/>
      <c r="L1901" s="91" t="s">
        <v>137</v>
      </c>
      <c r="M1901" s="91" t="s">
        <v>138</v>
      </c>
      <c r="N1901" s="85"/>
      <c r="O1901" s="85"/>
      <c r="P1901" s="85"/>
      <c r="Q1901" s="85"/>
      <c r="R1901" s="85"/>
      <c r="S1901" s="85"/>
      <c r="T1901" s="85"/>
      <c r="U1901" s="9">
        <v>2</v>
      </c>
      <c r="V1901" s="9">
        <v>3</v>
      </c>
      <c r="W1901" s="79">
        <v>1</v>
      </c>
      <c r="X1901" s="60"/>
      <c r="Y1901" s="10"/>
      <c r="Z1901" s="10"/>
      <c r="AA1901" s="9">
        <v>3</v>
      </c>
      <c r="AB1901" s="79">
        <v>5</v>
      </c>
      <c r="AC1901" s="60"/>
    </row>
    <row r="1902" spans="3:29" ht="12.75" hidden="1" outlineLevel="2" collapsed="1">
      <c r="C1902" s="64"/>
      <c r="D1902" s="64"/>
      <c r="E1902" s="86"/>
      <c r="F1902" s="87"/>
      <c r="G1902" s="87"/>
      <c r="H1902" s="87"/>
      <c r="I1902" s="87"/>
      <c r="J1902" s="87"/>
      <c r="K1902" s="86"/>
      <c r="L1902" s="86"/>
      <c r="M1902" s="91" t="s">
        <v>37</v>
      </c>
      <c r="N1902" s="85"/>
      <c r="O1902" s="85"/>
      <c r="P1902" s="85"/>
      <c r="Q1902" s="85"/>
      <c r="R1902" s="85"/>
      <c r="S1902" s="85"/>
      <c r="T1902" s="85"/>
      <c r="U1902" s="11">
        <v>2</v>
      </c>
      <c r="V1902" s="11">
        <v>3</v>
      </c>
      <c r="W1902" s="81">
        <v>1</v>
      </c>
      <c r="X1902" s="60"/>
      <c r="Y1902" s="12"/>
      <c r="Z1902" s="12"/>
      <c r="AA1902" s="11">
        <v>3</v>
      </c>
      <c r="AB1902" s="81">
        <v>5</v>
      </c>
      <c r="AC1902" s="60"/>
    </row>
    <row r="1903" spans="3:29" ht="12.75" hidden="1" outlineLevel="2">
      <c r="C1903" s="64"/>
      <c r="D1903" s="64"/>
      <c r="E1903" s="86"/>
      <c r="F1903" s="87"/>
      <c r="G1903" s="87"/>
      <c r="H1903" s="87"/>
      <c r="I1903" s="87"/>
      <c r="J1903" s="87"/>
      <c r="K1903" s="86"/>
      <c r="L1903" s="91" t="s">
        <v>141</v>
      </c>
      <c r="M1903" s="91" t="s">
        <v>142</v>
      </c>
      <c r="N1903" s="85"/>
      <c r="O1903" s="85"/>
      <c r="P1903" s="85"/>
      <c r="Q1903" s="85"/>
      <c r="R1903" s="85"/>
      <c r="S1903" s="85"/>
      <c r="T1903" s="85"/>
      <c r="U1903" s="9">
        <v>1</v>
      </c>
      <c r="V1903" s="10"/>
      <c r="W1903" s="80"/>
      <c r="X1903" s="60"/>
      <c r="Y1903" s="9">
        <v>4</v>
      </c>
      <c r="Z1903" s="9">
        <v>15</v>
      </c>
      <c r="AA1903" s="9">
        <v>14</v>
      </c>
      <c r="AB1903" s="79">
        <v>23</v>
      </c>
      <c r="AC1903" s="60"/>
    </row>
    <row r="1904" spans="3:29" ht="12.75" hidden="1" outlineLevel="2" collapsed="1">
      <c r="C1904" s="64"/>
      <c r="D1904" s="64"/>
      <c r="E1904" s="86"/>
      <c r="F1904" s="87"/>
      <c r="G1904" s="87"/>
      <c r="H1904" s="87"/>
      <c r="I1904" s="87"/>
      <c r="J1904" s="87"/>
      <c r="K1904" s="86"/>
      <c r="L1904" s="86"/>
      <c r="M1904" s="91" t="s">
        <v>37</v>
      </c>
      <c r="N1904" s="85"/>
      <c r="O1904" s="85"/>
      <c r="P1904" s="85"/>
      <c r="Q1904" s="85"/>
      <c r="R1904" s="85"/>
      <c r="S1904" s="85"/>
      <c r="T1904" s="85"/>
      <c r="U1904" s="11">
        <v>1</v>
      </c>
      <c r="V1904" s="12"/>
      <c r="W1904" s="82"/>
      <c r="X1904" s="60"/>
      <c r="Y1904" s="11">
        <v>4</v>
      </c>
      <c r="Z1904" s="11">
        <v>15</v>
      </c>
      <c r="AA1904" s="11">
        <v>14</v>
      </c>
      <c r="AB1904" s="81">
        <v>23</v>
      </c>
      <c r="AC1904" s="60"/>
    </row>
    <row r="1905" spans="3:29" ht="12.75" hidden="1" outlineLevel="2">
      <c r="C1905" s="64"/>
      <c r="D1905" s="64"/>
      <c r="E1905" s="86"/>
      <c r="F1905" s="87"/>
      <c r="G1905" s="87"/>
      <c r="H1905" s="87"/>
      <c r="I1905" s="87"/>
      <c r="J1905" s="87"/>
      <c r="K1905" s="86"/>
      <c r="L1905" s="91" t="s">
        <v>240</v>
      </c>
      <c r="M1905" s="91" t="s">
        <v>241</v>
      </c>
      <c r="N1905" s="85"/>
      <c r="O1905" s="85"/>
      <c r="P1905" s="85"/>
      <c r="Q1905" s="85"/>
      <c r="R1905" s="85"/>
      <c r="S1905" s="85"/>
      <c r="T1905" s="85"/>
      <c r="U1905" s="10"/>
      <c r="V1905" s="9">
        <v>1</v>
      </c>
      <c r="W1905" s="79">
        <v>2</v>
      </c>
      <c r="X1905" s="60"/>
      <c r="Y1905" s="9">
        <v>5</v>
      </c>
      <c r="Z1905" s="9">
        <v>14</v>
      </c>
      <c r="AA1905" s="9">
        <v>12</v>
      </c>
      <c r="AB1905" s="79">
        <v>14</v>
      </c>
      <c r="AC1905" s="60"/>
    </row>
    <row r="1906" spans="3:29" ht="12.75" hidden="1" outlineLevel="2" collapsed="1">
      <c r="C1906" s="64"/>
      <c r="D1906" s="64"/>
      <c r="E1906" s="86"/>
      <c r="F1906" s="87"/>
      <c r="G1906" s="87"/>
      <c r="H1906" s="87"/>
      <c r="I1906" s="87"/>
      <c r="J1906" s="87"/>
      <c r="K1906" s="86"/>
      <c r="L1906" s="86"/>
      <c r="M1906" s="91" t="s">
        <v>53</v>
      </c>
      <c r="N1906" s="85"/>
      <c r="O1906" s="85"/>
      <c r="P1906" s="85"/>
      <c r="Q1906" s="85"/>
      <c r="R1906" s="85"/>
      <c r="S1906" s="85"/>
      <c r="T1906" s="85"/>
      <c r="U1906" s="12"/>
      <c r="V1906" s="11">
        <v>1</v>
      </c>
      <c r="W1906" s="81">
        <v>2</v>
      </c>
      <c r="X1906" s="60"/>
      <c r="Y1906" s="11">
        <v>5</v>
      </c>
      <c r="Z1906" s="11">
        <v>14</v>
      </c>
      <c r="AA1906" s="11">
        <v>12</v>
      </c>
      <c r="AB1906" s="81">
        <v>14</v>
      </c>
      <c r="AC1906" s="60"/>
    </row>
    <row r="1907" spans="3:29" ht="12.75" hidden="1" outlineLevel="2">
      <c r="C1907" s="64"/>
      <c r="D1907" s="64"/>
      <c r="E1907" s="86"/>
      <c r="F1907" s="87"/>
      <c r="G1907" s="87"/>
      <c r="H1907" s="87"/>
      <c r="I1907" s="87"/>
      <c r="J1907" s="87"/>
      <c r="K1907" s="86"/>
      <c r="L1907" s="91" t="s">
        <v>123</v>
      </c>
      <c r="M1907" s="91" t="s">
        <v>124</v>
      </c>
      <c r="N1907" s="85"/>
      <c r="O1907" s="85"/>
      <c r="P1907" s="85"/>
      <c r="Q1907" s="85"/>
      <c r="R1907" s="85"/>
      <c r="S1907" s="85"/>
      <c r="T1907" s="85"/>
      <c r="U1907" s="10"/>
      <c r="V1907" s="9">
        <v>3</v>
      </c>
      <c r="W1907" s="79">
        <v>9</v>
      </c>
      <c r="X1907" s="60"/>
      <c r="Y1907" s="9">
        <v>18</v>
      </c>
      <c r="Z1907" s="9">
        <v>15</v>
      </c>
      <c r="AA1907" s="9">
        <v>8</v>
      </c>
      <c r="AB1907" s="79">
        <v>4</v>
      </c>
      <c r="AC1907" s="60"/>
    </row>
    <row r="1908" spans="3:29" ht="12.75" hidden="1" outlineLevel="2" collapsed="1">
      <c r="C1908" s="64"/>
      <c r="D1908" s="64"/>
      <c r="E1908" s="86"/>
      <c r="F1908" s="87"/>
      <c r="G1908" s="87"/>
      <c r="H1908" s="87"/>
      <c r="I1908" s="87"/>
      <c r="J1908" s="87"/>
      <c r="K1908" s="86"/>
      <c r="L1908" s="86"/>
      <c r="M1908" s="91" t="s">
        <v>37</v>
      </c>
      <c r="N1908" s="85"/>
      <c r="O1908" s="85"/>
      <c r="P1908" s="85"/>
      <c r="Q1908" s="85"/>
      <c r="R1908" s="85"/>
      <c r="S1908" s="85"/>
      <c r="T1908" s="85"/>
      <c r="U1908" s="12"/>
      <c r="V1908" s="11">
        <v>3</v>
      </c>
      <c r="W1908" s="81">
        <v>9</v>
      </c>
      <c r="X1908" s="60"/>
      <c r="Y1908" s="11">
        <v>18</v>
      </c>
      <c r="Z1908" s="11">
        <v>15</v>
      </c>
      <c r="AA1908" s="11">
        <v>8</v>
      </c>
      <c r="AB1908" s="81">
        <v>4</v>
      </c>
      <c r="AC1908" s="60"/>
    </row>
    <row r="1909" spans="3:29" ht="12.75" hidden="1" outlineLevel="2">
      <c r="C1909" s="64"/>
      <c r="D1909" s="64"/>
      <c r="E1909" s="86"/>
      <c r="F1909" s="87"/>
      <c r="G1909" s="87"/>
      <c r="H1909" s="87"/>
      <c r="I1909" s="87"/>
      <c r="J1909" s="87"/>
      <c r="K1909" s="86"/>
      <c r="L1909" s="91" t="s">
        <v>149</v>
      </c>
      <c r="M1909" s="91" t="s">
        <v>150</v>
      </c>
      <c r="N1909" s="85"/>
      <c r="O1909" s="85"/>
      <c r="P1909" s="85"/>
      <c r="Q1909" s="85"/>
      <c r="R1909" s="85"/>
      <c r="S1909" s="85"/>
      <c r="T1909" s="85"/>
      <c r="U1909" s="10"/>
      <c r="V1909" s="9">
        <v>1</v>
      </c>
      <c r="W1909" s="79">
        <v>2</v>
      </c>
      <c r="X1909" s="60"/>
      <c r="Y1909" s="9">
        <v>3</v>
      </c>
      <c r="Z1909" s="9">
        <v>5</v>
      </c>
      <c r="AA1909" s="9">
        <v>4</v>
      </c>
      <c r="AB1909" s="79">
        <v>2</v>
      </c>
      <c r="AC1909" s="60"/>
    </row>
    <row r="1910" spans="3:29" ht="12.75" hidden="1" outlineLevel="2" collapsed="1">
      <c r="C1910" s="64"/>
      <c r="D1910" s="64"/>
      <c r="E1910" s="86"/>
      <c r="F1910" s="87"/>
      <c r="G1910" s="87"/>
      <c r="H1910" s="87"/>
      <c r="I1910" s="87"/>
      <c r="J1910" s="87"/>
      <c r="K1910" s="86"/>
      <c r="L1910" s="86"/>
      <c r="M1910" s="91" t="s">
        <v>37</v>
      </c>
      <c r="N1910" s="85"/>
      <c r="O1910" s="85"/>
      <c r="P1910" s="85"/>
      <c r="Q1910" s="85"/>
      <c r="R1910" s="85"/>
      <c r="S1910" s="85"/>
      <c r="T1910" s="85"/>
      <c r="U1910" s="12"/>
      <c r="V1910" s="11">
        <v>1</v>
      </c>
      <c r="W1910" s="81">
        <v>2</v>
      </c>
      <c r="X1910" s="60"/>
      <c r="Y1910" s="11">
        <v>3</v>
      </c>
      <c r="Z1910" s="11">
        <v>5</v>
      </c>
      <c r="AA1910" s="11">
        <v>4</v>
      </c>
      <c r="AB1910" s="81">
        <v>2</v>
      </c>
      <c r="AC1910" s="60"/>
    </row>
    <row r="1911" spans="3:29" ht="12.75" hidden="1" outlineLevel="2">
      <c r="C1911" s="64"/>
      <c r="D1911" s="64"/>
      <c r="E1911" s="86"/>
      <c r="F1911" s="87"/>
      <c r="G1911" s="87"/>
      <c r="H1911" s="87"/>
      <c r="I1911" s="87"/>
      <c r="J1911" s="87"/>
      <c r="K1911" s="86"/>
      <c r="L1911" s="91" t="s">
        <v>242</v>
      </c>
      <c r="M1911" s="91" t="s">
        <v>243</v>
      </c>
      <c r="N1911" s="85"/>
      <c r="O1911" s="85"/>
      <c r="P1911" s="85"/>
      <c r="Q1911" s="85"/>
      <c r="R1911" s="85"/>
      <c r="S1911" s="85"/>
      <c r="T1911" s="85"/>
      <c r="U1911" s="10"/>
      <c r="V1911" s="10"/>
      <c r="W1911" s="79">
        <v>3</v>
      </c>
      <c r="X1911" s="60"/>
      <c r="Y1911" s="9">
        <v>1</v>
      </c>
      <c r="Z1911" s="9">
        <v>3</v>
      </c>
      <c r="AA1911" s="9">
        <v>2</v>
      </c>
      <c r="AB1911" s="79">
        <v>2</v>
      </c>
      <c r="AC1911" s="60"/>
    </row>
    <row r="1912" spans="3:29" ht="12.75" hidden="1" outlineLevel="2" collapsed="1">
      <c r="C1912" s="64"/>
      <c r="D1912" s="64"/>
      <c r="E1912" s="86"/>
      <c r="F1912" s="87"/>
      <c r="G1912" s="87"/>
      <c r="H1912" s="87"/>
      <c r="I1912" s="87"/>
      <c r="J1912" s="87"/>
      <c r="K1912" s="86"/>
      <c r="L1912" s="86"/>
      <c r="M1912" s="91" t="s">
        <v>53</v>
      </c>
      <c r="N1912" s="85"/>
      <c r="O1912" s="85"/>
      <c r="P1912" s="85"/>
      <c r="Q1912" s="85"/>
      <c r="R1912" s="85"/>
      <c r="S1912" s="85"/>
      <c r="T1912" s="85"/>
      <c r="U1912" s="12"/>
      <c r="V1912" s="12"/>
      <c r="W1912" s="81">
        <v>3</v>
      </c>
      <c r="X1912" s="60"/>
      <c r="Y1912" s="11">
        <v>1</v>
      </c>
      <c r="Z1912" s="11">
        <v>3</v>
      </c>
      <c r="AA1912" s="11">
        <v>2</v>
      </c>
      <c r="AB1912" s="81">
        <v>2</v>
      </c>
      <c r="AC1912" s="60"/>
    </row>
    <row r="1913" spans="3:29" ht="12.75" hidden="1" outlineLevel="2">
      <c r="C1913" s="64"/>
      <c r="D1913" s="64"/>
      <c r="E1913" s="86"/>
      <c r="F1913" s="87"/>
      <c r="G1913" s="87"/>
      <c r="H1913" s="87"/>
      <c r="I1913" s="87"/>
      <c r="J1913" s="87"/>
      <c r="K1913" s="86"/>
      <c r="L1913" s="91" t="s">
        <v>244</v>
      </c>
      <c r="M1913" s="91" t="s">
        <v>245</v>
      </c>
      <c r="N1913" s="85"/>
      <c r="O1913" s="85"/>
      <c r="P1913" s="85"/>
      <c r="Q1913" s="85"/>
      <c r="R1913" s="85"/>
      <c r="S1913" s="85"/>
      <c r="T1913" s="85"/>
      <c r="U1913" s="10"/>
      <c r="V1913" s="10"/>
      <c r="W1913" s="79">
        <v>2</v>
      </c>
      <c r="X1913" s="60"/>
      <c r="Y1913" s="9">
        <v>4</v>
      </c>
      <c r="Z1913" s="9">
        <v>12</v>
      </c>
      <c r="AA1913" s="9">
        <v>8</v>
      </c>
      <c r="AB1913" s="79">
        <v>16</v>
      </c>
      <c r="AC1913" s="60"/>
    </row>
    <row r="1914" spans="3:29" ht="12.75" hidden="1" outlineLevel="2" collapsed="1">
      <c r="C1914" s="64"/>
      <c r="D1914" s="64"/>
      <c r="E1914" s="86"/>
      <c r="F1914" s="87"/>
      <c r="G1914" s="87"/>
      <c r="H1914" s="87"/>
      <c r="I1914" s="87"/>
      <c r="J1914" s="87"/>
      <c r="K1914" s="86"/>
      <c r="L1914" s="86"/>
      <c r="M1914" s="91" t="s">
        <v>53</v>
      </c>
      <c r="N1914" s="85"/>
      <c r="O1914" s="85"/>
      <c r="P1914" s="85"/>
      <c r="Q1914" s="85"/>
      <c r="R1914" s="85"/>
      <c r="S1914" s="85"/>
      <c r="T1914" s="85"/>
      <c r="U1914" s="12"/>
      <c r="V1914" s="12"/>
      <c r="W1914" s="81">
        <v>2</v>
      </c>
      <c r="X1914" s="60"/>
      <c r="Y1914" s="11">
        <v>4</v>
      </c>
      <c r="Z1914" s="11">
        <v>12</v>
      </c>
      <c r="AA1914" s="11">
        <v>8</v>
      </c>
      <c r="AB1914" s="81">
        <v>16</v>
      </c>
      <c r="AC1914" s="60"/>
    </row>
    <row r="1915" spans="3:29" ht="12.75" hidden="1" outlineLevel="2">
      <c r="C1915" s="64"/>
      <c r="D1915" s="64"/>
      <c r="E1915" s="86"/>
      <c r="F1915" s="87"/>
      <c r="G1915" s="87"/>
      <c r="H1915" s="87"/>
      <c r="I1915" s="87"/>
      <c r="J1915" s="87"/>
      <c r="K1915" s="86"/>
      <c r="L1915" s="91" t="s">
        <v>279</v>
      </c>
      <c r="M1915" s="91" t="s">
        <v>208</v>
      </c>
      <c r="N1915" s="85"/>
      <c r="O1915" s="85"/>
      <c r="P1915" s="85"/>
      <c r="Q1915" s="85"/>
      <c r="R1915" s="85"/>
      <c r="S1915" s="85"/>
      <c r="T1915" s="85"/>
      <c r="U1915" s="10"/>
      <c r="V1915" s="10"/>
      <c r="W1915" s="79">
        <v>1</v>
      </c>
      <c r="X1915" s="60"/>
      <c r="Y1915" s="9">
        <v>16</v>
      </c>
      <c r="Z1915" s="9">
        <v>23</v>
      </c>
      <c r="AA1915" s="9">
        <v>18</v>
      </c>
      <c r="AB1915" s="79">
        <v>23</v>
      </c>
      <c r="AC1915" s="60"/>
    </row>
    <row r="1916" spans="3:29" ht="12.75" hidden="1" outlineLevel="2" collapsed="1">
      <c r="C1916" s="64"/>
      <c r="D1916" s="64"/>
      <c r="E1916" s="86"/>
      <c r="F1916" s="87"/>
      <c r="G1916" s="87"/>
      <c r="H1916" s="87"/>
      <c r="I1916" s="87"/>
      <c r="J1916" s="87"/>
      <c r="K1916" s="86"/>
      <c r="L1916" s="86"/>
      <c r="M1916" s="91" t="s">
        <v>74</v>
      </c>
      <c r="N1916" s="85"/>
      <c r="O1916" s="85"/>
      <c r="P1916" s="85"/>
      <c r="Q1916" s="85"/>
      <c r="R1916" s="85"/>
      <c r="S1916" s="85"/>
      <c r="T1916" s="85"/>
      <c r="U1916" s="12"/>
      <c r="V1916" s="12"/>
      <c r="W1916" s="81">
        <v>1</v>
      </c>
      <c r="X1916" s="60"/>
      <c r="Y1916" s="11">
        <v>16</v>
      </c>
      <c r="Z1916" s="11">
        <v>23</v>
      </c>
      <c r="AA1916" s="11">
        <v>18</v>
      </c>
      <c r="AB1916" s="81">
        <v>23</v>
      </c>
      <c r="AC1916" s="60"/>
    </row>
    <row r="1917" spans="3:29" ht="12.75" hidden="1" outlineLevel="2">
      <c r="C1917" s="64"/>
      <c r="D1917" s="64"/>
      <c r="E1917" s="86"/>
      <c r="F1917" s="87"/>
      <c r="G1917" s="87"/>
      <c r="H1917" s="87"/>
      <c r="I1917" s="87"/>
      <c r="J1917" s="87"/>
      <c r="K1917" s="86"/>
      <c r="L1917" s="91" t="s">
        <v>127</v>
      </c>
      <c r="M1917" s="91" t="s">
        <v>128</v>
      </c>
      <c r="N1917" s="85"/>
      <c r="O1917" s="85"/>
      <c r="P1917" s="85"/>
      <c r="Q1917" s="85"/>
      <c r="R1917" s="85"/>
      <c r="S1917" s="85"/>
      <c r="T1917" s="85"/>
      <c r="U1917" s="10"/>
      <c r="V1917" s="10"/>
      <c r="W1917" s="79">
        <v>10</v>
      </c>
      <c r="X1917" s="60"/>
      <c r="Y1917" s="9">
        <v>13</v>
      </c>
      <c r="Z1917" s="9">
        <v>18</v>
      </c>
      <c r="AA1917" s="9">
        <v>18</v>
      </c>
      <c r="AB1917" s="79">
        <v>20</v>
      </c>
      <c r="AC1917" s="60"/>
    </row>
    <row r="1918" spans="3:29" ht="12.75" hidden="1" outlineLevel="2" collapsed="1">
      <c r="C1918" s="64"/>
      <c r="D1918" s="64"/>
      <c r="E1918" s="86"/>
      <c r="F1918" s="87"/>
      <c r="G1918" s="87"/>
      <c r="H1918" s="87"/>
      <c r="I1918" s="87"/>
      <c r="J1918" s="87"/>
      <c r="K1918" s="86"/>
      <c r="L1918" s="86"/>
      <c r="M1918" s="91" t="s">
        <v>37</v>
      </c>
      <c r="N1918" s="85"/>
      <c r="O1918" s="85"/>
      <c r="P1918" s="85"/>
      <c r="Q1918" s="85"/>
      <c r="R1918" s="85"/>
      <c r="S1918" s="85"/>
      <c r="T1918" s="85"/>
      <c r="U1918" s="12"/>
      <c r="V1918" s="12"/>
      <c r="W1918" s="81">
        <v>10</v>
      </c>
      <c r="X1918" s="60"/>
      <c r="Y1918" s="11">
        <v>13</v>
      </c>
      <c r="Z1918" s="11">
        <v>18</v>
      </c>
      <c r="AA1918" s="11">
        <v>18</v>
      </c>
      <c r="AB1918" s="81">
        <v>20</v>
      </c>
      <c r="AC1918" s="60"/>
    </row>
    <row r="1919" spans="3:29" ht="12.75" hidden="1" outlineLevel="2">
      <c r="C1919" s="64"/>
      <c r="D1919" s="64"/>
      <c r="E1919" s="86"/>
      <c r="F1919" s="87"/>
      <c r="G1919" s="87"/>
      <c r="H1919" s="87"/>
      <c r="I1919" s="87"/>
      <c r="J1919" s="87"/>
      <c r="K1919" s="86"/>
      <c r="L1919" s="91" t="s">
        <v>155</v>
      </c>
      <c r="M1919" s="91" t="s">
        <v>156</v>
      </c>
      <c r="N1919" s="85"/>
      <c r="O1919" s="85"/>
      <c r="P1919" s="85"/>
      <c r="Q1919" s="85"/>
      <c r="R1919" s="85"/>
      <c r="S1919" s="85"/>
      <c r="T1919" s="85"/>
      <c r="U1919" s="10"/>
      <c r="V1919" s="10"/>
      <c r="W1919" s="79">
        <v>3</v>
      </c>
      <c r="X1919" s="60"/>
      <c r="Y1919" s="9">
        <v>4</v>
      </c>
      <c r="Z1919" s="10"/>
      <c r="AA1919" s="10"/>
      <c r="AB1919" s="80"/>
      <c r="AC1919" s="60"/>
    </row>
    <row r="1920" spans="3:29" ht="12.75" hidden="1" outlineLevel="2" collapsed="1">
      <c r="C1920" s="64"/>
      <c r="D1920" s="64"/>
      <c r="E1920" s="86"/>
      <c r="F1920" s="87"/>
      <c r="G1920" s="87"/>
      <c r="H1920" s="87"/>
      <c r="I1920" s="87"/>
      <c r="J1920" s="87"/>
      <c r="K1920" s="86"/>
      <c r="L1920" s="86"/>
      <c r="M1920" s="91" t="s">
        <v>37</v>
      </c>
      <c r="N1920" s="85"/>
      <c r="O1920" s="85"/>
      <c r="P1920" s="85"/>
      <c r="Q1920" s="85"/>
      <c r="R1920" s="85"/>
      <c r="S1920" s="85"/>
      <c r="T1920" s="85"/>
      <c r="U1920" s="12"/>
      <c r="V1920" s="12"/>
      <c r="W1920" s="81">
        <v>3</v>
      </c>
      <c r="X1920" s="60"/>
      <c r="Y1920" s="11">
        <v>4</v>
      </c>
      <c r="Z1920" s="12"/>
      <c r="AA1920" s="12"/>
      <c r="AB1920" s="82"/>
      <c r="AC1920" s="60"/>
    </row>
    <row r="1921" spans="3:29" ht="12.75" hidden="1" outlineLevel="2">
      <c r="C1921" s="64"/>
      <c r="D1921" s="64"/>
      <c r="E1921" s="86"/>
      <c r="F1921" s="87"/>
      <c r="G1921" s="87"/>
      <c r="H1921" s="87"/>
      <c r="I1921" s="87"/>
      <c r="J1921" s="87"/>
      <c r="K1921" s="86"/>
      <c r="L1921" s="91" t="s">
        <v>59</v>
      </c>
      <c r="M1921" s="91" t="s">
        <v>60</v>
      </c>
      <c r="N1921" s="85"/>
      <c r="O1921" s="85"/>
      <c r="P1921" s="85"/>
      <c r="Q1921" s="85"/>
      <c r="R1921" s="85"/>
      <c r="S1921" s="85"/>
      <c r="T1921" s="85"/>
      <c r="U1921" s="10"/>
      <c r="V1921" s="10"/>
      <c r="W1921" s="79">
        <v>5</v>
      </c>
      <c r="X1921" s="60"/>
      <c r="Y1921" s="9">
        <v>4</v>
      </c>
      <c r="Z1921" s="9">
        <v>5</v>
      </c>
      <c r="AA1921" s="9">
        <v>3</v>
      </c>
      <c r="AB1921" s="79">
        <v>6</v>
      </c>
      <c r="AC1921" s="60"/>
    </row>
    <row r="1922" spans="3:29" ht="12.75" hidden="1" outlineLevel="2" collapsed="1">
      <c r="C1922" s="64"/>
      <c r="D1922" s="64"/>
      <c r="E1922" s="86"/>
      <c r="F1922" s="87"/>
      <c r="G1922" s="87"/>
      <c r="H1922" s="87"/>
      <c r="I1922" s="87"/>
      <c r="J1922" s="87"/>
      <c r="K1922" s="86"/>
      <c r="L1922" s="86"/>
      <c r="M1922" s="91" t="s">
        <v>54</v>
      </c>
      <c r="N1922" s="85"/>
      <c r="O1922" s="85"/>
      <c r="P1922" s="85"/>
      <c r="Q1922" s="85"/>
      <c r="R1922" s="85"/>
      <c r="S1922" s="85"/>
      <c r="T1922" s="85"/>
      <c r="U1922" s="12"/>
      <c r="V1922" s="12"/>
      <c r="W1922" s="81">
        <v>3</v>
      </c>
      <c r="X1922" s="60"/>
      <c r="Y1922" s="11">
        <v>1</v>
      </c>
      <c r="Z1922" s="12"/>
      <c r="AA1922" s="12"/>
      <c r="AB1922" s="82"/>
      <c r="AC1922" s="60"/>
    </row>
    <row r="1923" spans="3:29" ht="12.75" hidden="1" outlineLevel="2" collapsed="1">
      <c r="C1923" s="64"/>
      <c r="D1923" s="64"/>
      <c r="E1923" s="86"/>
      <c r="F1923" s="87"/>
      <c r="G1923" s="87"/>
      <c r="H1923" s="87"/>
      <c r="I1923" s="87"/>
      <c r="J1923" s="87"/>
      <c r="K1923" s="86"/>
      <c r="L1923" s="86"/>
      <c r="M1923" s="91" t="s">
        <v>237</v>
      </c>
      <c r="N1923" s="85"/>
      <c r="O1923" s="85"/>
      <c r="P1923" s="85"/>
      <c r="Q1923" s="85"/>
      <c r="R1923" s="85"/>
      <c r="S1923" s="85"/>
      <c r="T1923" s="85"/>
      <c r="U1923" s="12"/>
      <c r="V1923" s="12"/>
      <c r="W1923" s="81">
        <v>2</v>
      </c>
      <c r="X1923" s="60"/>
      <c r="Y1923" s="11">
        <v>3</v>
      </c>
      <c r="Z1923" s="11">
        <v>5</v>
      </c>
      <c r="AA1923" s="11">
        <v>3</v>
      </c>
      <c r="AB1923" s="81">
        <v>6</v>
      </c>
      <c r="AC1923" s="60"/>
    </row>
    <row r="1924" spans="3:29" ht="12.75" hidden="1" outlineLevel="2">
      <c r="C1924" s="64"/>
      <c r="D1924" s="64"/>
      <c r="E1924" s="86"/>
      <c r="F1924" s="87"/>
      <c r="G1924" s="87"/>
      <c r="H1924" s="87"/>
      <c r="I1924" s="87"/>
      <c r="J1924" s="87"/>
      <c r="K1924" s="86"/>
      <c r="L1924" s="91" t="s">
        <v>268</v>
      </c>
      <c r="M1924" s="91" t="s">
        <v>39</v>
      </c>
      <c r="N1924" s="85"/>
      <c r="O1924" s="85"/>
      <c r="P1924" s="85"/>
      <c r="Q1924" s="85"/>
      <c r="R1924" s="85"/>
      <c r="S1924" s="85"/>
      <c r="T1924" s="85"/>
      <c r="U1924" s="10"/>
      <c r="V1924" s="10"/>
      <c r="W1924" s="80"/>
      <c r="X1924" s="60"/>
      <c r="Y1924" s="9">
        <v>18</v>
      </c>
      <c r="Z1924" s="9">
        <v>33</v>
      </c>
      <c r="AA1924" s="9">
        <v>35</v>
      </c>
      <c r="AB1924" s="79">
        <v>44</v>
      </c>
      <c r="AC1924" s="60"/>
    </row>
    <row r="1925" spans="3:29" ht="12.75" hidden="1" outlineLevel="2" collapsed="1">
      <c r="C1925" s="64"/>
      <c r="D1925" s="64"/>
      <c r="E1925" s="86"/>
      <c r="F1925" s="87"/>
      <c r="G1925" s="87"/>
      <c r="H1925" s="87"/>
      <c r="I1925" s="87"/>
      <c r="J1925" s="87"/>
      <c r="K1925" s="86"/>
      <c r="L1925" s="86"/>
      <c r="M1925" s="91" t="s">
        <v>53</v>
      </c>
      <c r="N1925" s="85"/>
      <c r="O1925" s="85"/>
      <c r="P1925" s="85"/>
      <c r="Q1925" s="85"/>
      <c r="R1925" s="85"/>
      <c r="S1925" s="85"/>
      <c r="T1925" s="85"/>
      <c r="U1925" s="12"/>
      <c r="V1925" s="12"/>
      <c r="W1925" s="82"/>
      <c r="X1925" s="60"/>
      <c r="Y1925" s="11">
        <v>18</v>
      </c>
      <c r="Z1925" s="11">
        <v>33</v>
      </c>
      <c r="AA1925" s="11">
        <v>35</v>
      </c>
      <c r="AB1925" s="81">
        <v>44</v>
      </c>
      <c r="AC1925" s="60"/>
    </row>
    <row r="1926" spans="3:29" ht="12.75" hidden="1" outlineLevel="2">
      <c r="C1926" s="64"/>
      <c r="D1926" s="64"/>
      <c r="E1926" s="86"/>
      <c r="F1926" s="87"/>
      <c r="G1926" s="87"/>
      <c r="H1926" s="87"/>
      <c r="I1926" s="87"/>
      <c r="J1926" s="87"/>
      <c r="K1926" s="86"/>
      <c r="L1926" s="91" t="s">
        <v>70</v>
      </c>
      <c r="M1926" s="91" t="s">
        <v>71</v>
      </c>
      <c r="N1926" s="85"/>
      <c r="O1926" s="85"/>
      <c r="P1926" s="85"/>
      <c r="Q1926" s="85"/>
      <c r="R1926" s="85"/>
      <c r="S1926" s="85"/>
      <c r="T1926" s="85"/>
      <c r="U1926" s="10"/>
      <c r="V1926" s="10"/>
      <c r="W1926" s="80"/>
      <c r="X1926" s="60"/>
      <c r="Y1926" s="9">
        <v>1</v>
      </c>
      <c r="Z1926" s="9">
        <v>9</v>
      </c>
      <c r="AA1926" s="9">
        <v>424</v>
      </c>
      <c r="AB1926" s="79">
        <v>636</v>
      </c>
      <c r="AC1926" s="60"/>
    </row>
    <row r="1927" spans="3:29" ht="12.75" hidden="1" outlineLevel="2" collapsed="1">
      <c r="C1927" s="64"/>
      <c r="D1927" s="64"/>
      <c r="E1927" s="86"/>
      <c r="F1927" s="87"/>
      <c r="G1927" s="87"/>
      <c r="H1927" s="87"/>
      <c r="I1927" s="87"/>
      <c r="J1927" s="87"/>
      <c r="K1927" s="86"/>
      <c r="L1927" s="86"/>
      <c r="M1927" s="91" t="s">
        <v>86</v>
      </c>
      <c r="N1927" s="85"/>
      <c r="O1927" s="85"/>
      <c r="P1927" s="85"/>
      <c r="Q1927" s="85"/>
      <c r="R1927" s="85"/>
      <c r="S1927" s="85"/>
      <c r="T1927" s="85"/>
      <c r="U1927" s="12"/>
      <c r="V1927" s="12"/>
      <c r="W1927" s="82"/>
      <c r="X1927" s="60"/>
      <c r="Y1927" s="11">
        <v>1</v>
      </c>
      <c r="Z1927" s="11">
        <v>9</v>
      </c>
      <c r="AA1927" s="11">
        <v>424</v>
      </c>
      <c r="AB1927" s="81">
        <v>636</v>
      </c>
      <c r="AC1927" s="60"/>
    </row>
    <row r="1928" spans="3:29" ht="12.75" hidden="1" outlineLevel="2">
      <c r="C1928" s="64"/>
      <c r="D1928" s="64"/>
      <c r="E1928" s="86"/>
      <c r="F1928" s="87"/>
      <c r="G1928" s="87"/>
      <c r="H1928" s="87"/>
      <c r="I1928" s="87"/>
      <c r="J1928" s="87"/>
      <c r="K1928" s="86"/>
      <c r="L1928" s="91" t="s">
        <v>165</v>
      </c>
      <c r="M1928" s="91" t="s">
        <v>166</v>
      </c>
      <c r="N1928" s="85"/>
      <c r="O1928" s="85"/>
      <c r="P1928" s="85"/>
      <c r="Q1928" s="85"/>
      <c r="R1928" s="85"/>
      <c r="S1928" s="85"/>
      <c r="T1928" s="85"/>
      <c r="U1928" s="10"/>
      <c r="V1928" s="10"/>
      <c r="W1928" s="80"/>
      <c r="X1928" s="60"/>
      <c r="Y1928" s="9">
        <v>97</v>
      </c>
      <c r="Z1928" s="9">
        <v>299</v>
      </c>
      <c r="AA1928" s="9">
        <v>233</v>
      </c>
      <c r="AB1928" s="79">
        <v>343</v>
      </c>
      <c r="AC1928" s="60"/>
    </row>
    <row r="1929" spans="3:29" ht="12.75" hidden="1" outlineLevel="2" collapsed="1">
      <c r="C1929" s="64"/>
      <c r="D1929" s="64"/>
      <c r="E1929" s="86"/>
      <c r="F1929" s="87"/>
      <c r="G1929" s="87"/>
      <c r="H1929" s="87"/>
      <c r="I1929" s="87"/>
      <c r="J1929" s="87"/>
      <c r="K1929" s="86"/>
      <c r="L1929" s="86"/>
      <c r="M1929" s="91" t="s">
        <v>50</v>
      </c>
      <c r="N1929" s="85"/>
      <c r="O1929" s="85"/>
      <c r="P1929" s="85"/>
      <c r="Q1929" s="85"/>
      <c r="R1929" s="85"/>
      <c r="S1929" s="85"/>
      <c r="T1929" s="85"/>
      <c r="U1929" s="12"/>
      <c r="V1929" s="12"/>
      <c r="W1929" s="82"/>
      <c r="X1929" s="60"/>
      <c r="Y1929" s="11">
        <v>97</v>
      </c>
      <c r="Z1929" s="11">
        <v>296</v>
      </c>
      <c r="AA1929" s="11">
        <v>232</v>
      </c>
      <c r="AB1929" s="81">
        <v>342</v>
      </c>
      <c r="AC1929" s="60"/>
    </row>
    <row r="1930" spans="3:29" ht="12.75" hidden="1" outlineLevel="2" collapsed="1">
      <c r="C1930" s="64"/>
      <c r="D1930" s="64"/>
      <c r="E1930" s="86"/>
      <c r="F1930" s="87"/>
      <c r="G1930" s="87"/>
      <c r="H1930" s="87"/>
      <c r="I1930" s="87"/>
      <c r="J1930" s="87"/>
      <c r="K1930" s="86"/>
      <c r="L1930" s="86"/>
      <c r="M1930" s="91" t="s">
        <v>86</v>
      </c>
      <c r="N1930" s="85"/>
      <c r="O1930" s="85"/>
      <c r="P1930" s="85"/>
      <c r="Q1930" s="85"/>
      <c r="R1930" s="85"/>
      <c r="S1930" s="85"/>
      <c r="T1930" s="85"/>
      <c r="U1930" s="12"/>
      <c r="V1930" s="12"/>
      <c r="W1930" s="82"/>
      <c r="X1930" s="60"/>
      <c r="Y1930" s="12"/>
      <c r="Z1930" s="11">
        <v>3</v>
      </c>
      <c r="AA1930" s="11">
        <v>1</v>
      </c>
      <c r="AB1930" s="81">
        <v>1</v>
      </c>
      <c r="AC1930" s="60"/>
    </row>
    <row r="1931" spans="3:29" ht="12.75" hidden="1" outlineLevel="2">
      <c r="C1931" s="64"/>
      <c r="D1931" s="64"/>
      <c r="E1931" s="86"/>
      <c r="F1931" s="87"/>
      <c r="G1931" s="87"/>
      <c r="H1931" s="87"/>
      <c r="I1931" s="87"/>
      <c r="J1931" s="87"/>
      <c r="K1931" s="86"/>
      <c r="L1931" s="91" t="s">
        <v>266</v>
      </c>
      <c r="M1931" s="91" t="s">
        <v>267</v>
      </c>
      <c r="N1931" s="85"/>
      <c r="O1931" s="85"/>
      <c r="P1931" s="85"/>
      <c r="Q1931" s="85"/>
      <c r="R1931" s="85"/>
      <c r="S1931" s="85"/>
      <c r="T1931" s="85"/>
      <c r="U1931" s="10"/>
      <c r="V1931" s="10"/>
      <c r="W1931" s="80"/>
      <c r="X1931" s="60"/>
      <c r="Y1931" s="9">
        <v>9</v>
      </c>
      <c r="Z1931" s="9">
        <v>7</v>
      </c>
      <c r="AA1931" s="9">
        <v>12</v>
      </c>
      <c r="AB1931" s="79">
        <v>21</v>
      </c>
      <c r="AC1931" s="60"/>
    </row>
    <row r="1932" spans="3:29" ht="12.75" hidden="1" outlineLevel="2" collapsed="1">
      <c r="C1932" s="64"/>
      <c r="D1932" s="64"/>
      <c r="E1932" s="86"/>
      <c r="F1932" s="87"/>
      <c r="G1932" s="87"/>
      <c r="H1932" s="87"/>
      <c r="I1932" s="87"/>
      <c r="J1932" s="87"/>
      <c r="K1932" s="86"/>
      <c r="L1932" s="86"/>
      <c r="M1932" s="91" t="s">
        <v>284</v>
      </c>
      <c r="N1932" s="85"/>
      <c r="O1932" s="85"/>
      <c r="P1932" s="85"/>
      <c r="Q1932" s="85"/>
      <c r="R1932" s="85"/>
      <c r="S1932" s="85"/>
      <c r="T1932" s="85"/>
      <c r="U1932" s="12"/>
      <c r="V1932" s="12"/>
      <c r="W1932" s="82"/>
      <c r="X1932" s="60"/>
      <c r="Y1932" s="11">
        <v>9</v>
      </c>
      <c r="Z1932" s="11">
        <v>7</v>
      </c>
      <c r="AA1932" s="11">
        <v>12</v>
      </c>
      <c r="AB1932" s="81">
        <v>21</v>
      </c>
      <c r="AC1932" s="60"/>
    </row>
    <row r="1933" spans="3:29" ht="12.75" hidden="1" outlineLevel="2">
      <c r="C1933" s="64"/>
      <c r="D1933" s="64"/>
      <c r="E1933" s="86"/>
      <c r="F1933" s="87"/>
      <c r="G1933" s="87"/>
      <c r="H1933" s="87"/>
      <c r="I1933" s="87"/>
      <c r="J1933" s="87"/>
      <c r="K1933" s="86"/>
      <c r="L1933" s="91" t="s">
        <v>291</v>
      </c>
      <c r="M1933" s="91" t="s">
        <v>292</v>
      </c>
      <c r="N1933" s="85"/>
      <c r="O1933" s="85"/>
      <c r="P1933" s="85"/>
      <c r="Q1933" s="85"/>
      <c r="R1933" s="85"/>
      <c r="S1933" s="85"/>
      <c r="T1933" s="85"/>
      <c r="U1933" s="10"/>
      <c r="V1933" s="10"/>
      <c r="W1933" s="80"/>
      <c r="X1933" s="60"/>
      <c r="Y1933" s="10"/>
      <c r="Z1933" s="9">
        <v>1</v>
      </c>
      <c r="AA1933" s="10"/>
      <c r="AB1933" s="79">
        <v>3</v>
      </c>
      <c r="AC1933" s="60"/>
    </row>
    <row r="1934" spans="3:29" ht="12.75" hidden="1" outlineLevel="2" collapsed="1">
      <c r="C1934" s="64"/>
      <c r="D1934" s="64"/>
      <c r="E1934" s="86"/>
      <c r="F1934" s="87"/>
      <c r="G1934" s="87"/>
      <c r="H1934" s="87"/>
      <c r="I1934" s="87"/>
      <c r="J1934" s="87"/>
      <c r="K1934" s="86"/>
      <c r="L1934" s="86"/>
      <c r="M1934" s="91" t="s">
        <v>37</v>
      </c>
      <c r="N1934" s="85"/>
      <c r="O1934" s="85"/>
      <c r="P1934" s="85"/>
      <c r="Q1934" s="85"/>
      <c r="R1934" s="85"/>
      <c r="S1934" s="85"/>
      <c r="T1934" s="85"/>
      <c r="U1934" s="12"/>
      <c r="V1934" s="12"/>
      <c r="W1934" s="82"/>
      <c r="X1934" s="60"/>
      <c r="Y1934" s="12"/>
      <c r="Z1934" s="11">
        <v>1</v>
      </c>
      <c r="AA1934" s="12"/>
      <c r="AB1934" s="81">
        <v>3</v>
      </c>
      <c r="AC1934" s="60"/>
    </row>
    <row r="1935" spans="3:29" ht="12.75" hidden="1" outlineLevel="2">
      <c r="C1935" s="64"/>
      <c r="D1935" s="64"/>
      <c r="E1935" s="86"/>
      <c r="F1935" s="87"/>
      <c r="G1935" s="87"/>
      <c r="H1935" s="87"/>
      <c r="I1935" s="87"/>
      <c r="J1935" s="87"/>
      <c r="K1935" s="86"/>
      <c r="L1935" s="91" t="s">
        <v>269</v>
      </c>
      <c r="M1935" s="91" t="s">
        <v>270</v>
      </c>
      <c r="N1935" s="85"/>
      <c r="O1935" s="85"/>
      <c r="P1935" s="85"/>
      <c r="Q1935" s="85"/>
      <c r="R1935" s="85"/>
      <c r="S1935" s="85"/>
      <c r="T1935" s="85"/>
      <c r="U1935" s="10"/>
      <c r="V1935" s="10"/>
      <c r="W1935" s="80"/>
      <c r="X1935" s="60"/>
      <c r="Y1935" s="10"/>
      <c r="Z1935" s="10"/>
      <c r="AA1935" s="9">
        <v>1</v>
      </c>
      <c r="AB1935" s="80"/>
      <c r="AC1935" s="60"/>
    </row>
    <row r="1936" spans="3:29" ht="12.75" hidden="1" outlineLevel="2" collapsed="1">
      <c r="C1936" s="64"/>
      <c r="D1936" s="64"/>
      <c r="E1936" s="86"/>
      <c r="F1936" s="87"/>
      <c r="G1936" s="87"/>
      <c r="H1936" s="87"/>
      <c r="I1936" s="87"/>
      <c r="J1936" s="87"/>
      <c r="K1936" s="86"/>
      <c r="L1936" s="86"/>
      <c r="M1936" s="91" t="s">
        <v>53</v>
      </c>
      <c r="N1936" s="85"/>
      <c r="O1936" s="85"/>
      <c r="P1936" s="85"/>
      <c r="Q1936" s="85"/>
      <c r="R1936" s="85"/>
      <c r="S1936" s="85"/>
      <c r="T1936" s="85"/>
      <c r="U1936" s="12"/>
      <c r="V1936" s="12"/>
      <c r="W1936" s="82"/>
      <c r="X1936" s="60"/>
      <c r="Y1936" s="12"/>
      <c r="Z1936" s="12"/>
      <c r="AA1936" s="11">
        <v>1</v>
      </c>
      <c r="AB1936" s="82"/>
      <c r="AC1936" s="60"/>
    </row>
    <row r="1937" spans="3:29" ht="12.75" hidden="1" outlineLevel="2">
      <c r="C1937" s="64"/>
      <c r="D1937" s="64"/>
      <c r="E1937" s="86"/>
      <c r="F1937" s="87"/>
      <c r="G1937" s="87"/>
      <c r="H1937" s="87"/>
      <c r="I1937" s="87"/>
      <c r="J1937" s="87"/>
      <c r="K1937" s="86"/>
      <c r="L1937" s="91" t="s">
        <v>95</v>
      </c>
      <c r="M1937" s="91" t="s">
        <v>96</v>
      </c>
      <c r="N1937" s="85"/>
      <c r="O1937" s="85"/>
      <c r="P1937" s="85"/>
      <c r="Q1937" s="85"/>
      <c r="R1937" s="85"/>
      <c r="S1937" s="85"/>
      <c r="T1937" s="85"/>
      <c r="U1937" s="10"/>
      <c r="V1937" s="10"/>
      <c r="W1937" s="80"/>
      <c r="X1937" s="60"/>
      <c r="Y1937" s="10"/>
      <c r="Z1937" s="10"/>
      <c r="AA1937" s="9">
        <v>1</v>
      </c>
      <c r="AB1937" s="80"/>
      <c r="AC1937" s="60"/>
    </row>
    <row r="1938" spans="3:29" ht="12.75" hidden="1" outlineLevel="2" collapsed="1">
      <c r="C1938" s="64"/>
      <c r="D1938" s="64"/>
      <c r="E1938" s="86"/>
      <c r="F1938" s="87"/>
      <c r="G1938" s="87"/>
      <c r="H1938" s="87"/>
      <c r="I1938" s="87"/>
      <c r="J1938" s="87"/>
      <c r="K1938" s="86"/>
      <c r="L1938" s="86"/>
      <c r="M1938" s="91" t="s">
        <v>32</v>
      </c>
      <c r="N1938" s="85"/>
      <c r="O1938" s="85"/>
      <c r="P1938" s="85"/>
      <c r="Q1938" s="85"/>
      <c r="R1938" s="85"/>
      <c r="S1938" s="85"/>
      <c r="T1938" s="85"/>
      <c r="U1938" s="12"/>
      <c r="V1938" s="12"/>
      <c r="W1938" s="82"/>
      <c r="X1938" s="60"/>
      <c r="Y1938" s="12"/>
      <c r="Z1938" s="12"/>
      <c r="AA1938" s="11">
        <v>1</v>
      </c>
      <c r="AB1938" s="82"/>
      <c r="AC1938" s="60"/>
    </row>
    <row r="1939" spans="3:29" ht="12.75" hidden="1" outlineLevel="2">
      <c r="C1939" s="64"/>
      <c r="D1939" s="64"/>
      <c r="E1939" s="86"/>
      <c r="F1939" s="87"/>
      <c r="G1939" s="87"/>
      <c r="H1939" s="87"/>
      <c r="I1939" s="87"/>
      <c r="J1939" s="87"/>
      <c r="K1939" s="86"/>
      <c r="L1939" s="91" t="s">
        <v>135</v>
      </c>
      <c r="M1939" s="92" t="s">
        <v>136</v>
      </c>
      <c r="N1939" s="85"/>
      <c r="O1939" s="85"/>
      <c r="P1939" s="85"/>
      <c r="Q1939" s="85"/>
      <c r="R1939" s="85"/>
      <c r="S1939" s="85"/>
      <c r="T1939" s="85"/>
      <c r="U1939" s="10"/>
      <c r="V1939" s="10"/>
      <c r="W1939" s="80"/>
      <c r="X1939" s="60"/>
      <c r="Y1939" s="10"/>
      <c r="Z1939" s="10"/>
      <c r="AA1939" s="9">
        <v>1</v>
      </c>
      <c r="AB1939" s="80"/>
      <c r="AC1939" s="60"/>
    </row>
    <row r="1940" spans="3:29" ht="12.75" hidden="1" outlineLevel="2" collapsed="1">
      <c r="C1940" s="64"/>
      <c r="D1940" s="64"/>
      <c r="E1940" s="86"/>
      <c r="F1940" s="87"/>
      <c r="G1940" s="87"/>
      <c r="H1940" s="87"/>
      <c r="I1940" s="87"/>
      <c r="J1940" s="87"/>
      <c r="K1940" s="86"/>
      <c r="L1940" s="86"/>
      <c r="M1940" s="91" t="s">
        <v>37</v>
      </c>
      <c r="N1940" s="85"/>
      <c r="O1940" s="85"/>
      <c r="P1940" s="85"/>
      <c r="Q1940" s="85"/>
      <c r="R1940" s="85"/>
      <c r="S1940" s="85"/>
      <c r="T1940" s="85"/>
      <c r="U1940" s="12"/>
      <c r="V1940" s="12"/>
      <c r="W1940" s="82"/>
      <c r="X1940" s="60"/>
      <c r="Y1940" s="12"/>
      <c r="Z1940" s="12"/>
      <c r="AA1940" s="11">
        <v>1</v>
      </c>
      <c r="AB1940" s="82"/>
      <c r="AC1940" s="60"/>
    </row>
    <row r="1941" spans="3:29" ht="12.75" hidden="1" outlineLevel="2">
      <c r="C1941" s="64"/>
      <c r="D1941" s="64"/>
      <c r="E1941" s="86"/>
      <c r="F1941" s="87"/>
      <c r="G1941" s="87"/>
      <c r="H1941" s="87"/>
      <c r="I1941" s="87"/>
      <c r="J1941" s="87"/>
      <c r="K1941" s="86"/>
      <c r="L1941" s="91" t="s">
        <v>151</v>
      </c>
      <c r="M1941" s="91" t="s">
        <v>152</v>
      </c>
      <c r="N1941" s="85"/>
      <c r="O1941" s="85"/>
      <c r="P1941" s="85"/>
      <c r="Q1941" s="85"/>
      <c r="R1941" s="85"/>
      <c r="S1941" s="85"/>
      <c r="T1941" s="85"/>
      <c r="U1941" s="10"/>
      <c r="V1941" s="10"/>
      <c r="W1941" s="80"/>
      <c r="X1941" s="60"/>
      <c r="Y1941" s="10"/>
      <c r="Z1941" s="10"/>
      <c r="AA1941" s="9">
        <v>5</v>
      </c>
      <c r="AB1941" s="79">
        <v>6</v>
      </c>
      <c r="AC1941" s="60"/>
    </row>
    <row r="1942" spans="3:29" ht="12.75" hidden="1" outlineLevel="2" collapsed="1">
      <c r="C1942" s="64"/>
      <c r="D1942" s="64"/>
      <c r="E1942" s="86"/>
      <c r="F1942" s="87"/>
      <c r="G1942" s="87"/>
      <c r="H1942" s="87"/>
      <c r="I1942" s="87"/>
      <c r="J1942" s="87"/>
      <c r="K1942" s="86"/>
      <c r="L1942" s="86"/>
      <c r="M1942" s="91" t="s">
        <v>37</v>
      </c>
      <c r="N1942" s="85"/>
      <c r="O1942" s="85"/>
      <c r="P1942" s="85"/>
      <c r="Q1942" s="85"/>
      <c r="R1942" s="85"/>
      <c r="S1942" s="85"/>
      <c r="T1942" s="85"/>
      <c r="U1942" s="12"/>
      <c r="V1942" s="12"/>
      <c r="W1942" s="82"/>
      <c r="X1942" s="60"/>
      <c r="Y1942" s="12"/>
      <c r="Z1942" s="12"/>
      <c r="AA1942" s="11">
        <v>5</v>
      </c>
      <c r="AB1942" s="81">
        <v>6</v>
      </c>
      <c r="AC1942" s="60"/>
    </row>
    <row r="1943" spans="3:29" ht="12.75" hidden="1" outlineLevel="2">
      <c r="C1943" s="64"/>
      <c r="D1943" s="64"/>
      <c r="E1943" s="86"/>
      <c r="F1943" s="87"/>
      <c r="G1943" s="87"/>
      <c r="H1943" s="87"/>
      <c r="I1943" s="87"/>
      <c r="J1943" s="87"/>
      <c r="K1943" s="86"/>
      <c r="L1943" s="91" t="s">
        <v>133</v>
      </c>
      <c r="M1943" s="91" t="s">
        <v>134</v>
      </c>
      <c r="N1943" s="85"/>
      <c r="O1943" s="85"/>
      <c r="P1943" s="85"/>
      <c r="Q1943" s="85"/>
      <c r="R1943" s="85"/>
      <c r="S1943" s="85"/>
      <c r="T1943" s="85"/>
      <c r="U1943" s="10"/>
      <c r="V1943" s="10"/>
      <c r="W1943" s="80"/>
      <c r="X1943" s="60"/>
      <c r="Y1943" s="10"/>
      <c r="Z1943" s="10"/>
      <c r="AA1943" s="10"/>
      <c r="AB1943" s="79">
        <v>1</v>
      </c>
      <c r="AC1943" s="60"/>
    </row>
    <row r="1944" spans="3:29" ht="12.75" hidden="1" outlineLevel="2" collapsed="1">
      <c r="C1944" s="64"/>
      <c r="D1944" s="64"/>
      <c r="E1944" s="86"/>
      <c r="F1944" s="87"/>
      <c r="G1944" s="87"/>
      <c r="H1944" s="87"/>
      <c r="I1944" s="87"/>
      <c r="J1944" s="87"/>
      <c r="K1944" s="86"/>
      <c r="L1944" s="86"/>
      <c r="M1944" s="91" t="s">
        <v>37</v>
      </c>
      <c r="N1944" s="85"/>
      <c r="O1944" s="85"/>
      <c r="P1944" s="85"/>
      <c r="Q1944" s="85"/>
      <c r="R1944" s="85"/>
      <c r="S1944" s="85"/>
      <c r="T1944" s="85"/>
      <c r="U1944" s="12"/>
      <c r="V1944" s="12"/>
      <c r="W1944" s="82"/>
      <c r="X1944" s="60"/>
      <c r="Y1944" s="12"/>
      <c r="Z1944" s="12"/>
      <c r="AA1944" s="12"/>
      <c r="AB1944" s="81">
        <v>1</v>
      </c>
      <c r="AC1944" s="60"/>
    </row>
    <row r="1945" spans="3:29" ht="12.75" hidden="1" outlineLevel="2">
      <c r="C1945" s="64"/>
      <c r="D1945" s="64"/>
      <c r="E1945" s="86"/>
      <c r="F1945" s="87"/>
      <c r="G1945" s="87"/>
      <c r="H1945" s="87"/>
      <c r="I1945" s="87"/>
      <c r="J1945" s="87"/>
      <c r="K1945" s="86"/>
      <c r="L1945" s="91" t="s">
        <v>143</v>
      </c>
      <c r="M1945" s="91" t="s">
        <v>144</v>
      </c>
      <c r="N1945" s="85"/>
      <c r="O1945" s="85"/>
      <c r="P1945" s="85"/>
      <c r="Q1945" s="85"/>
      <c r="R1945" s="85"/>
      <c r="S1945" s="85"/>
      <c r="T1945" s="85"/>
      <c r="U1945" s="10"/>
      <c r="V1945" s="10"/>
      <c r="W1945" s="80"/>
      <c r="X1945" s="60"/>
      <c r="Y1945" s="10"/>
      <c r="Z1945" s="10"/>
      <c r="AA1945" s="10"/>
      <c r="AB1945" s="79">
        <v>16</v>
      </c>
      <c r="AC1945" s="60"/>
    </row>
    <row r="1946" spans="3:29" ht="12.75" hidden="1" outlineLevel="2" collapsed="1">
      <c r="C1946" s="64"/>
      <c r="D1946" s="64"/>
      <c r="E1946" s="86"/>
      <c r="F1946" s="87"/>
      <c r="G1946" s="87"/>
      <c r="H1946" s="87"/>
      <c r="I1946" s="87"/>
      <c r="J1946" s="87"/>
      <c r="K1946" s="86"/>
      <c r="L1946" s="86"/>
      <c r="M1946" s="91" t="s">
        <v>37</v>
      </c>
      <c r="N1946" s="85"/>
      <c r="O1946" s="85"/>
      <c r="P1946" s="85"/>
      <c r="Q1946" s="85"/>
      <c r="R1946" s="85"/>
      <c r="S1946" s="85"/>
      <c r="T1946" s="85"/>
      <c r="U1946" s="12"/>
      <c r="V1946" s="12"/>
      <c r="W1946" s="82"/>
      <c r="X1946" s="60"/>
      <c r="Y1946" s="12"/>
      <c r="Z1946" s="12"/>
      <c r="AA1946" s="12"/>
      <c r="AB1946" s="81">
        <v>16</v>
      </c>
      <c r="AC1946" s="60"/>
    </row>
    <row r="1947" spans="3:29" ht="12.75" hidden="1" outlineLevel="2">
      <c r="C1947" s="64"/>
      <c r="D1947" s="64"/>
      <c r="E1947" s="86"/>
      <c r="F1947" s="87"/>
      <c r="G1947" s="87"/>
      <c r="H1947" s="87"/>
      <c r="I1947" s="87"/>
      <c r="J1947" s="87"/>
      <c r="K1947" s="86"/>
      <c r="L1947" s="91" t="s">
        <v>195</v>
      </c>
      <c r="M1947" s="91" t="s">
        <v>196</v>
      </c>
      <c r="N1947" s="85"/>
      <c r="O1947" s="85"/>
      <c r="P1947" s="85"/>
      <c r="Q1947" s="85"/>
      <c r="R1947" s="85"/>
      <c r="S1947" s="85"/>
      <c r="T1947" s="85"/>
      <c r="U1947" s="10"/>
      <c r="V1947" s="10"/>
      <c r="W1947" s="80"/>
      <c r="X1947" s="60"/>
      <c r="Y1947" s="10"/>
      <c r="Z1947" s="10"/>
      <c r="AA1947" s="10"/>
      <c r="AB1947" s="79">
        <v>2</v>
      </c>
      <c r="AC1947" s="60"/>
    </row>
    <row r="1948" spans="3:29" ht="12.75" hidden="1" outlineLevel="2" collapsed="1">
      <c r="C1948" s="64"/>
      <c r="D1948" s="64"/>
      <c r="E1948" s="86"/>
      <c r="F1948" s="87"/>
      <c r="G1948" s="87"/>
      <c r="H1948" s="87"/>
      <c r="I1948" s="87"/>
      <c r="J1948" s="87"/>
      <c r="K1948" s="86"/>
      <c r="L1948" s="86"/>
      <c r="M1948" s="91" t="s">
        <v>81</v>
      </c>
      <c r="N1948" s="85"/>
      <c r="O1948" s="85"/>
      <c r="P1948" s="85"/>
      <c r="Q1948" s="85"/>
      <c r="R1948" s="85"/>
      <c r="S1948" s="85"/>
      <c r="T1948" s="85"/>
      <c r="U1948" s="12"/>
      <c r="V1948" s="12"/>
      <c r="W1948" s="82"/>
      <c r="X1948" s="60"/>
      <c r="Y1948" s="12"/>
      <c r="Z1948" s="12"/>
      <c r="AA1948" s="12"/>
      <c r="AB1948" s="81">
        <v>2</v>
      </c>
      <c r="AC1948" s="60"/>
    </row>
    <row r="1949" spans="3:29" ht="12.75" hidden="1" outlineLevel="2">
      <c r="C1949" s="64"/>
      <c r="D1949" s="64"/>
      <c r="E1949" s="86"/>
      <c r="F1949" s="87"/>
      <c r="G1949" s="87"/>
      <c r="H1949" s="87"/>
      <c r="I1949" s="87"/>
      <c r="J1949" s="87"/>
      <c r="K1949" s="86"/>
      <c r="L1949" s="91" t="s">
        <v>375</v>
      </c>
      <c r="M1949" s="91" t="s">
        <v>376</v>
      </c>
      <c r="N1949" s="85"/>
      <c r="O1949" s="85"/>
      <c r="P1949" s="85"/>
      <c r="Q1949" s="85"/>
      <c r="R1949" s="85"/>
      <c r="S1949" s="85"/>
      <c r="T1949" s="85"/>
      <c r="U1949" s="10"/>
      <c r="V1949" s="10"/>
      <c r="W1949" s="80"/>
      <c r="X1949" s="60"/>
      <c r="Y1949" s="10"/>
      <c r="Z1949" s="10"/>
      <c r="AA1949" s="10"/>
      <c r="AB1949" s="79">
        <v>1</v>
      </c>
      <c r="AC1949" s="60"/>
    </row>
    <row r="1950" spans="3:29" ht="12.75" hidden="1" outlineLevel="2" collapsed="1">
      <c r="C1950" s="64"/>
      <c r="D1950" s="64"/>
      <c r="E1950" s="86"/>
      <c r="F1950" s="87"/>
      <c r="G1950" s="87"/>
      <c r="H1950" s="87"/>
      <c r="I1950" s="87"/>
      <c r="J1950" s="87"/>
      <c r="K1950" s="86"/>
      <c r="L1950" s="86"/>
      <c r="M1950" s="91" t="s">
        <v>81</v>
      </c>
      <c r="N1950" s="85"/>
      <c r="O1950" s="85"/>
      <c r="P1950" s="85"/>
      <c r="Q1950" s="85"/>
      <c r="R1950" s="85"/>
      <c r="S1950" s="85"/>
      <c r="T1950" s="85"/>
      <c r="U1950" s="12"/>
      <c r="V1950" s="12"/>
      <c r="W1950" s="82"/>
      <c r="X1950" s="60"/>
      <c r="Y1950" s="12"/>
      <c r="Z1950" s="12"/>
      <c r="AA1950" s="12"/>
      <c r="AB1950" s="81">
        <v>1</v>
      </c>
      <c r="AC1950" s="60"/>
    </row>
    <row r="1951" spans="3:29" ht="12.75" collapsed="1">
      <c r="C1951" s="64"/>
      <c r="D1951" s="64"/>
      <c r="E1951" s="86"/>
      <c r="F1951" s="87"/>
      <c r="G1951" s="87"/>
      <c r="H1951" s="87"/>
      <c r="I1951" s="87"/>
      <c r="J1951" s="87"/>
      <c r="K1951" s="91" t="s">
        <v>28</v>
      </c>
      <c r="L1951" s="91" t="s">
        <v>29</v>
      </c>
      <c r="M1951" s="85"/>
      <c r="N1951" s="85"/>
      <c r="O1951" s="85"/>
      <c r="P1951" s="85"/>
      <c r="Q1951" s="85"/>
      <c r="R1951" s="85"/>
      <c r="S1951" s="85"/>
      <c r="T1951" s="85"/>
      <c r="U1951" s="8"/>
      <c r="V1951" s="8"/>
      <c r="W1951" s="78"/>
      <c r="X1951" s="60"/>
      <c r="Y1951" s="8">
        <v>1</v>
      </c>
      <c r="Z1951" s="8">
        <v>1</v>
      </c>
      <c r="AA1951" s="8"/>
      <c r="AB1951" s="78">
        <v>2</v>
      </c>
      <c r="AC1951" s="60"/>
    </row>
    <row r="1952" spans="3:29" ht="12.75" hidden="1" outlineLevel="2">
      <c r="C1952" s="64"/>
      <c r="D1952" s="64"/>
      <c r="E1952" s="86"/>
      <c r="F1952" s="87"/>
      <c r="G1952" s="87"/>
      <c r="H1952" s="87"/>
      <c r="I1952" s="87"/>
      <c r="J1952" s="87"/>
      <c r="K1952" s="86"/>
      <c r="L1952" s="91" t="s">
        <v>165</v>
      </c>
      <c r="M1952" s="91" t="s">
        <v>166</v>
      </c>
      <c r="N1952" s="85"/>
      <c r="O1952" s="85"/>
      <c r="P1952" s="85"/>
      <c r="Q1952" s="85"/>
      <c r="R1952" s="85"/>
      <c r="S1952" s="85"/>
      <c r="T1952" s="85"/>
      <c r="U1952" s="10"/>
      <c r="V1952" s="10"/>
      <c r="W1952" s="80"/>
      <c r="X1952" s="60"/>
      <c r="Y1952" s="9">
        <v>1</v>
      </c>
      <c r="Z1952" s="10"/>
      <c r="AA1952" s="10"/>
      <c r="AB1952" s="80"/>
      <c r="AC1952" s="60"/>
    </row>
    <row r="1953" spans="3:29" ht="12.75" hidden="1" outlineLevel="2" collapsed="1">
      <c r="C1953" s="64"/>
      <c r="D1953" s="64"/>
      <c r="E1953" s="86"/>
      <c r="F1953" s="87"/>
      <c r="G1953" s="87"/>
      <c r="H1953" s="87"/>
      <c r="I1953" s="87"/>
      <c r="J1953" s="87"/>
      <c r="K1953" s="86"/>
      <c r="L1953" s="86"/>
      <c r="M1953" s="91" t="s">
        <v>53</v>
      </c>
      <c r="N1953" s="85"/>
      <c r="O1953" s="85"/>
      <c r="P1953" s="85"/>
      <c r="Q1953" s="85"/>
      <c r="R1953" s="85"/>
      <c r="S1953" s="85"/>
      <c r="T1953" s="85"/>
      <c r="U1953" s="12"/>
      <c r="V1953" s="12"/>
      <c r="W1953" s="82"/>
      <c r="X1953" s="60"/>
      <c r="Y1953" s="11">
        <v>1</v>
      </c>
      <c r="Z1953" s="12"/>
      <c r="AA1953" s="12"/>
      <c r="AB1953" s="82"/>
      <c r="AC1953" s="60"/>
    </row>
    <row r="1954" spans="3:29" ht="12.75" hidden="1" outlineLevel="2">
      <c r="C1954" s="64"/>
      <c r="D1954" s="64"/>
      <c r="E1954" s="86"/>
      <c r="F1954" s="87"/>
      <c r="G1954" s="87"/>
      <c r="H1954" s="87"/>
      <c r="I1954" s="87"/>
      <c r="J1954" s="87"/>
      <c r="K1954" s="86"/>
      <c r="L1954" s="91" t="s">
        <v>229</v>
      </c>
      <c r="M1954" s="91" t="s">
        <v>230</v>
      </c>
      <c r="N1954" s="85"/>
      <c r="O1954" s="85"/>
      <c r="P1954" s="85"/>
      <c r="Q1954" s="85"/>
      <c r="R1954" s="85"/>
      <c r="S1954" s="85"/>
      <c r="T1954" s="85"/>
      <c r="U1954" s="10"/>
      <c r="V1954" s="10"/>
      <c r="W1954" s="80"/>
      <c r="X1954" s="60"/>
      <c r="Y1954" s="10"/>
      <c r="Z1954" s="9">
        <v>1</v>
      </c>
      <c r="AA1954" s="10"/>
      <c r="AB1954" s="79">
        <v>1</v>
      </c>
      <c r="AC1954" s="60"/>
    </row>
    <row r="1955" spans="3:29" ht="12.75" hidden="1" outlineLevel="2" collapsed="1">
      <c r="C1955" s="64"/>
      <c r="D1955" s="64"/>
      <c r="E1955" s="86"/>
      <c r="F1955" s="87"/>
      <c r="G1955" s="87"/>
      <c r="H1955" s="87"/>
      <c r="I1955" s="87"/>
      <c r="J1955" s="87"/>
      <c r="K1955" s="86"/>
      <c r="L1955" s="86"/>
      <c r="M1955" s="91" t="s">
        <v>74</v>
      </c>
      <c r="N1955" s="85"/>
      <c r="O1955" s="85"/>
      <c r="P1955" s="85"/>
      <c r="Q1955" s="85"/>
      <c r="R1955" s="85"/>
      <c r="S1955" s="85"/>
      <c r="T1955" s="85"/>
      <c r="U1955" s="12"/>
      <c r="V1955" s="12"/>
      <c r="W1955" s="82"/>
      <c r="X1955" s="60"/>
      <c r="Y1955" s="12"/>
      <c r="Z1955" s="11">
        <v>1</v>
      </c>
      <c r="AA1955" s="12"/>
      <c r="AB1955" s="81">
        <v>1</v>
      </c>
      <c r="AC1955" s="60"/>
    </row>
    <row r="1956" spans="3:29" ht="12.75" hidden="1" outlineLevel="2">
      <c r="C1956" s="64"/>
      <c r="D1956" s="64"/>
      <c r="E1956" s="86"/>
      <c r="F1956" s="87"/>
      <c r="G1956" s="87"/>
      <c r="H1956" s="87"/>
      <c r="I1956" s="87"/>
      <c r="J1956" s="87"/>
      <c r="K1956" s="86"/>
      <c r="L1956" s="91" t="s">
        <v>279</v>
      </c>
      <c r="M1956" s="91" t="s">
        <v>208</v>
      </c>
      <c r="N1956" s="85"/>
      <c r="O1956" s="85"/>
      <c r="P1956" s="85"/>
      <c r="Q1956" s="85"/>
      <c r="R1956" s="85"/>
      <c r="S1956" s="85"/>
      <c r="T1956" s="85"/>
      <c r="U1956" s="10"/>
      <c r="V1956" s="10"/>
      <c r="W1956" s="80"/>
      <c r="X1956" s="60"/>
      <c r="Y1956" s="10"/>
      <c r="Z1956" s="10"/>
      <c r="AA1956" s="10"/>
      <c r="AB1956" s="79">
        <v>1</v>
      </c>
      <c r="AC1956" s="60"/>
    </row>
    <row r="1957" spans="3:29" ht="12.75" hidden="1" outlineLevel="2" collapsed="1">
      <c r="C1957" s="64"/>
      <c r="D1957" s="64"/>
      <c r="E1957" s="88"/>
      <c r="F1957" s="89"/>
      <c r="G1957" s="89"/>
      <c r="H1957" s="89"/>
      <c r="I1957" s="89"/>
      <c r="J1957" s="89"/>
      <c r="K1957" s="86"/>
      <c r="L1957" s="86"/>
      <c r="M1957" s="91" t="s">
        <v>53</v>
      </c>
      <c r="N1957" s="85"/>
      <c r="O1957" s="85"/>
      <c r="P1957" s="85"/>
      <c r="Q1957" s="85"/>
      <c r="R1957" s="85"/>
      <c r="S1957" s="85"/>
      <c r="T1957" s="85"/>
      <c r="U1957" s="12"/>
      <c r="V1957" s="12"/>
      <c r="W1957" s="82"/>
      <c r="X1957" s="60"/>
      <c r="Y1957" s="12"/>
      <c r="Z1957" s="12"/>
      <c r="AA1957" s="12"/>
      <c r="AB1957" s="81">
        <v>1</v>
      </c>
      <c r="AC1957" s="60"/>
    </row>
    <row r="1958" spans="3:29" ht="12.75">
      <c r="C1958" s="64"/>
      <c r="D1958" s="64"/>
      <c r="E1958" s="84" t="s">
        <v>519</v>
      </c>
      <c r="F1958" s="85"/>
      <c r="G1958" s="85"/>
      <c r="H1958" s="85"/>
      <c r="I1958" s="85"/>
      <c r="J1958" s="85"/>
      <c r="K1958" s="84" t="s">
        <v>520</v>
      </c>
      <c r="L1958" s="90"/>
      <c r="M1958" s="90"/>
      <c r="N1958" s="90"/>
      <c r="O1958" s="90"/>
      <c r="P1958" s="90"/>
      <c r="Q1958" s="90"/>
      <c r="R1958" s="90"/>
      <c r="S1958" s="90"/>
      <c r="T1958" s="90"/>
      <c r="U1958" s="6">
        <v>215</v>
      </c>
      <c r="V1958" s="6">
        <v>217</v>
      </c>
      <c r="W1958" s="67">
        <v>160</v>
      </c>
      <c r="X1958" s="60"/>
      <c r="Y1958" s="6">
        <v>179</v>
      </c>
      <c r="Z1958" s="6">
        <v>205</v>
      </c>
      <c r="AA1958" s="6">
        <v>243</v>
      </c>
      <c r="AB1958" s="67">
        <v>280</v>
      </c>
      <c r="AC1958" s="60"/>
    </row>
    <row r="1959" spans="3:29" ht="12.75" collapsed="1">
      <c r="C1959" s="64"/>
      <c r="D1959" s="64"/>
      <c r="E1959" s="86"/>
      <c r="F1959" s="87"/>
      <c r="G1959" s="87"/>
      <c r="H1959" s="87"/>
      <c r="I1959" s="87"/>
      <c r="J1959" s="87"/>
      <c r="K1959" s="91" t="s">
        <v>297</v>
      </c>
      <c r="L1959" s="91" t="s">
        <v>298</v>
      </c>
      <c r="M1959" s="85"/>
      <c r="N1959" s="85"/>
      <c r="O1959" s="85"/>
      <c r="P1959" s="85"/>
      <c r="Q1959" s="85"/>
      <c r="R1959" s="85"/>
      <c r="S1959" s="85"/>
      <c r="T1959" s="85"/>
      <c r="U1959" s="8">
        <v>215</v>
      </c>
      <c r="V1959" s="8">
        <v>216</v>
      </c>
      <c r="W1959" s="78">
        <v>157</v>
      </c>
      <c r="X1959" s="60"/>
      <c r="Y1959" s="8">
        <v>175</v>
      </c>
      <c r="Z1959" s="8">
        <v>195</v>
      </c>
      <c r="AA1959" s="8">
        <v>231</v>
      </c>
      <c r="AB1959" s="78">
        <v>262</v>
      </c>
      <c r="AC1959" s="60"/>
    </row>
    <row r="1960" spans="3:29" ht="12.75" hidden="1" outlineLevel="2">
      <c r="C1960" s="64"/>
      <c r="D1960" s="64"/>
      <c r="E1960" s="86"/>
      <c r="F1960" s="87"/>
      <c r="G1960" s="87"/>
      <c r="H1960" s="87"/>
      <c r="I1960" s="87"/>
      <c r="J1960" s="87"/>
      <c r="K1960" s="86"/>
      <c r="L1960" s="91" t="s">
        <v>393</v>
      </c>
      <c r="M1960" s="91" t="s">
        <v>394</v>
      </c>
      <c r="N1960" s="85"/>
      <c r="O1960" s="85"/>
      <c r="P1960" s="85"/>
      <c r="Q1960" s="85"/>
      <c r="R1960" s="85"/>
      <c r="S1960" s="85"/>
      <c r="T1960" s="85"/>
      <c r="U1960" s="9">
        <v>1</v>
      </c>
      <c r="V1960" s="10"/>
      <c r="W1960" s="80"/>
      <c r="X1960" s="60"/>
      <c r="Y1960" s="10"/>
      <c r="Z1960" s="10"/>
      <c r="AA1960" s="10"/>
      <c r="AB1960" s="80"/>
      <c r="AC1960" s="60"/>
    </row>
    <row r="1961" spans="3:29" ht="12.75" hidden="1" outlineLevel="2" collapsed="1">
      <c r="C1961" s="64"/>
      <c r="D1961" s="64"/>
      <c r="E1961" s="86"/>
      <c r="F1961" s="87"/>
      <c r="G1961" s="87"/>
      <c r="H1961" s="87"/>
      <c r="I1961" s="87"/>
      <c r="J1961" s="87"/>
      <c r="K1961" s="86"/>
      <c r="L1961" s="86"/>
      <c r="M1961" s="91" t="s">
        <v>53</v>
      </c>
      <c r="N1961" s="85"/>
      <c r="O1961" s="85"/>
      <c r="P1961" s="85"/>
      <c r="Q1961" s="85"/>
      <c r="R1961" s="85"/>
      <c r="S1961" s="85"/>
      <c r="T1961" s="85"/>
      <c r="U1961" s="11">
        <v>1</v>
      </c>
      <c r="V1961" s="12"/>
      <c r="W1961" s="82"/>
      <c r="X1961" s="60"/>
      <c r="Y1961" s="12"/>
      <c r="Z1961" s="12"/>
      <c r="AA1961" s="12"/>
      <c r="AB1961" s="82"/>
      <c r="AC1961" s="60"/>
    </row>
    <row r="1962" spans="3:29" ht="12.75" hidden="1" outlineLevel="2">
      <c r="C1962" s="64"/>
      <c r="D1962" s="64"/>
      <c r="E1962" s="86"/>
      <c r="F1962" s="87"/>
      <c r="G1962" s="87"/>
      <c r="H1962" s="87"/>
      <c r="I1962" s="87"/>
      <c r="J1962" s="87"/>
      <c r="K1962" s="86"/>
      <c r="L1962" s="91" t="s">
        <v>395</v>
      </c>
      <c r="M1962" s="91" t="s">
        <v>396</v>
      </c>
      <c r="N1962" s="85"/>
      <c r="O1962" s="85"/>
      <c r="P1962" s="85"/>
      <c r="Q1962" s="85"/>
      <c r="R1962" s="85"/>
      <c r="S1962" s="85"/>
      <c r="T1962" s="85"/>
      <c r="U1962" s="9">
        <v>1</v>
      </c>
      <c r="V1962" s="9">
        <v>1</v>
      </c>
      <c r="W1962" s="79">
        <v>1</v>
      </c>
      <c r="X1962" s="60"/>
      <c r="Y1962" s="10"/>
      <c r="Z1962" s="10"/>
      <c r="AA1962" s="10"/>
      <c r="AB1962" s="80"/>
      <c r="AC1962" s="60"/>
    </row>
    <row r="1963" spans="3:29" ht="12.75" hidden="1" outlineLevel="2" collapsed="1">
      <c r="C1963" s="64"/>
      <c r="D1963" s="64"/>
      <c r="E1963" s="86"/>
      <c r="F1963" s="87"/>
      <c r="G1963" s="87"/>
      <c r="H1963" s="87"/>
      <c r="I1963" s="87"/>
      <c r="J1963" s="87"/>
      <c r="K1963" s="86"/>
      <c r="L1963" s="86"/>
      <c r="M1963" s="91" t="s">
        <v>53</v>
      </c>
      <c r="N1963" s="85"/>
      <c r="O1963" s="85"/>
      <c r="P1963" s="85"/>
      <c r="Q1963" s="85"/>
      <c r="R1963" s="85"/>
      <c r="S1963" s="85"/>
      <c r="T1963" s="85"/>
      <c r="U1963" s="11">
        <v>1</v>
      </c>
      <c r="V1963" s="11">
        <v>1</v>
      </c>
      <c r="W1963" s="81">
        <v>1</v>
      </c>
      <c r="X1963" s="60"/>
      <c r="Y1963" s="12"/>
      <c r="Z1963" s="12"/>
      <c r="AA1963" s="12"/>
      <c r="AB1963" s="82"/>
      <c r="AC1963" s="60"/>
    </row>
    <row r="1964" spans="3:29" ht="12.75" hidden="1" outlineLevel="2">
      <c r="C1964" s="64"/>
      <c r="D1964" s="64"/>
      <c r="E1964" s="86"/>
      <c r="F1964" s="87"/>
      <c r="G1964" s="87"/>
      <c r="H1964" s="87"/>
      <c r="I1964" s="87"/>
      <c r="J1964" s="87"/>
      <c r="K1964" s="86"/>
      <c r="L1964" s="91" t="s">
        <v>525</v>
      </c>
      <c r="M1964" s="92" t="s">
        <v>526</v>
      </c>
      <c r="N1964" s="85"/>
      <c r="O1964" s="85"/>
      <c r="P1964" s="85"/>
      <c r="Q1964" s="85"/>
      <c r="R1964" s="85"/>
      <c r="S1964" s="85"/>
      <c r="T1964" s="85"/>
      <c r="U1964" s="9">
        <v>43</v>
      </c>
      <c r="V1964" s="9">
        <v>36</v>
      </c>
      <c r="W1964" s="79">
        <v>25</v>
      </c>
      <c r="X1964" s="60"/>
      <c r="Y1964" s="9">
        <v>19</v>
      </c>
      <c r="Z1964" s="9">
        <v>16</v>
      </c>
      <c r="AA1964" s="9">
        <v>11</v>
      </c>
      <c r="AB1964" s="79">
        <v>11</v>
      </c>
      <c r="AC1964" s="60"/>
    </row>
    <row r="1965" spans="3:29" ht="12.75" hidden="1" outlineLevel="2" collapsed="1">
      <c r="C1965" s="64"/>
      <c r="D1965" s="64"/>
      <c r="E1965" s="86"/>
      <c r="F1965" s="87"/>
      <c r="G1965" s="87"/>
      <c r="H1965" s="87"/>
      <c r="I1965" s="87"/>
      <c r="J1965" s="87"/>
      <c r="K1965" s="86"/>
      <c r="L1965" s="86"/>
      <c r="M1965" s="92" t="s">
        <v>366</v>
      </c>
      <c r="N1965" s="85"/>
      <c r="O1965" s="85"/>
      <c r="P1965" s="85"/>
      <c r="Q1965" s="85"/>
      <c r="R1965" s="85"/>
      <c r="S1965" s="85"/>
      <c r="T1965" s="85"/>
      <c r="U1965" s="11">
        <v>43</v>
      </c>
      <c r="V1965" s="11">
        <v>36</v>
      </c>
      <c r="W1965" s="81">
        <v>25</v>
      </c>
      <c r="X1965" s="60"/>
      <c r="Y1965" s="11">
        <v>19</v>
      </c>
      <c r="Z1965" s="11">
        <v>16</v>
      </c>
      <c r="AA1965" s="11">
        <v>11</v>
      </c>
      <c r="AB1965" s="81">
        <v>11</v>
      </c>
      <c r="AC1965" s="60"/>
    </row>
    <row r="1966" spans="3:29" ht="12.75" hidden="1" outlineLevel="2">
      <c r="C1966" s="64"/>
      <c r="D1966" s="64"/>
      <c r="E1966" s="86"/>
      <c r="F1966" s="87"/>
      <c r="G1966" s="87"/>
      <c r="H1966" s="87"/>
      <c r="I1966" s="87"/>
      <c r="J1966" s="87"/>
      <c r="K1966" s="86"/>
      <c r="L1966" s="91" t="s">
        <v>527</v>
      </c>
      <c r="M1966" s="92" t="s">
        <v>528</v>
      </c>
      <c r="N1966" s="85"/>
      <c r="O1966" s="85"/>
      <c r="P1966" s="85"/>
      <c r="Q1966" s="85"/>
      <c r="R1966" s="85"/>
      <c r="S1966" s="85"/>
      <c r="T1966" s="85"/>
      <c r="U1966" s="9">
        <v>48</v>
      </c>
      <c r="V1966" s="9">
        <v>35</v>
      </c>
      <c r="W1966" s="79">
        <v>1</v>
      </c>
      <c r="X1966" s="60"/>
      <c r="Y1966" s="10"/>
      <c r="Z1966" s="10"/>
      <c r="AA1966" s="10"/>
      <c r="AB1966" s="80"/>
      <c r="AC1966" s="60"/>
    </row>
    <row r="1967" spans="3:29" ht="12.75" hidden="1" outlineLevel="2" collapsed="1">
      <c r="C1967" s="64"/>
      <c r="D1967" s="64"/>
      <c r="E1967" s="86"/>
      <c r="F1967" s="87"/>
      <c r="G1967" s="87"/>
      <c r="H1967" s="87"/>
      <c r="I1967" s="87"/>
      <c r="J1967" s="87"/>
      <c r="K1967" s="86"/>
      <c r="L1967" s="86"/>
      <c r="M1967" s="92" t="s">
        <v>366</v>
      </c>
      <c r="N1967" s="85"/>
      <c r="O1967" s="85"/>
      <c r="P1967" s="85"/>
      <c r="Q1967" s="85"/>
      <c r="R1967" s="85"/>
      <c r="S1967" s="85"/>
      <c r="T1967" s="85"/>
      <c r="U1967" s="11">
        <v>48</v>
      </c>
      <c r="V1967" s="11">
        <v>35</v>
      </c>
      <c r="W1967" s="81">
        <v>1</v>
      </c>
      <c r="X1967" s="60"/>
      <c r="Y1967" s="12"/>
      <c r="Z1967" s="12"/>
      <c r="AA1967" s="12"/>
      <c r="AB1967" s="82"/>
      <c r="AC1967" s="60"/>
    </row>
    <row r="1968" spans="3:29" ht="12.75" hidden="1" outlineLevel="2">
      <c r="C1968" s="64"/>
      <c r="D1968" s="64"/>
      <c r="E1968" s="86"/>
      <c r="F1968" s="87"/>
      <c r="G1968" s="87"/>
      <c r="H1968" s="87"/>
      <c r="I1968" s="87"/>
      <c r="J1968" s="87"/>
      <c r="K1968" s="86"/>
      <c r="L1968" s="91" t="s">
        <v>402</v>
      </c>
      <c r="M1968" s="92" t="s">
        <v>58</v>
      </c>
      <c r="N1968" s="85"/>
      <c r="O1968" s="85"/>
      <c r="P1968" s="85"/>
      <c r="Q1968" s="85"/>
      <c r="R1968" s="85"/>
      <c r="S1968" s="85"/>
      <c r="T1968" s="85"/>
      <c r="U1968" s="9">
        <v>30</v>
      </c>
      <c r="V1968" s="9">
        <v>37</v>
      </c>
      <c r="W1968" s="79">
        <v>30</v>
      </c>
      <c r="X1968" s="60"/>
      <c r="Y1968" s="9">
        <v>29</v>
      </c>
      <c r="Z1968" s="9">
        <v>19</v>
      </c>
      <c r="AA1968" s="9">
        <v>23</v>
      </c>
      <c r="AB1968" s="79">
        <v>32</v>
      </c>
      <c r="AC1968" s="60"/>
    </row>
    <row r="1969" spans="3:29" ht="12.75" hidden="1" outlineLevel="2" collapsed="1">
      <c r="C1969" s="64"/>
      <c r="D1969" s="64"/>
      <c r="E1969" s="86"/>
      <c r="F1969" s="87"/>
      <c r="G1969" s="87"/>
      <c r="H1969" s="87"/>
      <c r="I1969" s="87"/>
      <c r="J1969" s="87"/>
      <c r="K1969" s="86"/>
      <c r="L1969" s="86"/>
      <c r="M1969" s="91" t="s">
        <v>366</v>
      </c>
      <c r="N1969" s="85"/>
      <c r="O1969" s="85"/>
      <c r="P1969" s="85"/>
      <c r="Q1969" s="85"/>
      <c r="R1969" s="85"/>
      <c r="S1969" s="85"/>
      <c r="T1969" s="85"/>
      <c r="U1969" s="11">
        <v>30</v>
      </c>
      <c r="V1969" s="11">
        <v>37</v>
      </c>
      <c r="W1969" s="81">
        <v>30</v>
      </c>
      <c r="X1969" s="60"/>
      <c r="Y1969" s="11">
        <v>29</v>
      </c>
      <c r="Z1969" s="11">
        <v>19</v>
      </c>
      <c r="AA1969" s="11">
        <v>23</v>
      </c>
      <c r="AB1969" s="81">
        <v>32</v>
      </c>
      <c r="AC1969" s="60"/>
    </row>
    <row r="1970" spans="3:29" ht="12.75" hidden="1" outlineLevel="2">
      <c r="C1970" s="64"/>
      <c r="D1970" s="64"/>
      <c r="E1970" s="86"/>
      <c r="F1970" s="87"/>
      <c r="G1970" s="87"/>
      <c r="H1970" s="87"/>
      <c r="I1970" s="87"/>
      <c r="J1970" s="87"/>
      <c r="K1970" s="86"/>
      <c r="L1970" s="91" t="s">
        <v>559</v>
      </c>
      <c r="M1970" s="91" t="s">
        <v>560</v>
      </c>
      <c r="N1970" s="85"/>
      <c r="O1970" s="85"/>
      <c r="P1970" s="85"/>
      <c r="Q1970" s="85"/>
      <c r="R1970" s="85"/>
      <c r="S1970" s="85"/>
      <c r="T1970" s="85"/>
      <c r="U1970" s="9">
        <v>1</v>
      </c>
      <c r="V1970" s="10"/>
      <c r="W1970" s="79">
        <v>2</v>
      </c>
      <c r="X1970" s="60"/>
      <c r="Y1970" s="9">
        <v>1</v>
      </c>
      <c r="Z1970" s="9">
        <v>2</v>
      </c>
      <c r="AA1970" s="9">
        <v>3</v>
      </c>
      <c r="AB1970" s="79">
        <v>3</v>
      </c>
      <c r="AC1970" s="60"/>
    </row>
    <row r="1971" spans="3:29" ht="12.75" hidden="1" outlineLevel="2" collapsed="1">
      <c r="C1971" s="64"/>
      <c r="D1971" s="64"/>
      <c r="E1971" s="86"/>
      <c r="F1971" s="87"/>
      <c r="G1971" s="87"/>
      <c r="H1971" s="87"/>
      <c r="I1971" s="87"/>
      <c r="J1971" s="87"/>
      <c r="K1971" s="86"/>
      <c r="L1971" s="86"/>
      <c r="M1971" s="91" t="s">
        <v>74</v>
      </c>
      <c r="N1971" s="85"/>
      <c r="O1971" s="85"/>
      <c r="P1971" s="85"/>
      <c r="Q1971" s="85"/>
      <c r="R1971" s="85"/>
      <c r="S1971" s="85"/>
      <c r="T1971" s="85"/>
      <c r="U1971" s="11">
        <v>1</v>
      </c>
      <c r="V1971" s="12"/>
      <c r="W1971" s="81">
        <v>2</v>
      </c>
      <c r="X1971" s="60"/>
      <c r="Y1971" s="11">
        <v>1</v>
      </c>
      <c r="Z1971" s="11">
        <v>2</v>
      </c>
      <c r="AA1971" s="11">
        <v>3</v>
      </c>
      <c r="AB1971" s="81">
        <v>3</v>
      </c>
      <c r="AC1971" s="60"/>
    </row>
    <row r="1972" spans="3:29" ht="12.75" hidden="1" outlineLevel="2">
      <c r="C1972" s="64"/>
      <c r="D1972" s="64"/>
      <c r="E1972" s="86"/>
      <c r="F1972" s="87"/>
      <c r="G1972" s="87"/>
      <c r="H1972" s="87"/>
      <c r="I1972" s="87"/>
      <c r="J1972" s="87"/>
      <c r="K1972" s="86"/>
      <c r="L1972" s="91" t="s">
        <v>424</v>
      </c>
      <c r="M1972" s="92" t="s">
        <v>425</v>
      </c>
      <c r="N1972" s="85"/>
      <c r="O1972" s="85"/>
      <c r="P1972" s="85"/>
      <c r="Q1972" s="85"/>
      <c r="R1972" s="85"/>
      <c r="S1972" s="85"/>
      <c r="T1972" s="85"/>
      <c r="U1972" s="9">
        <v>15</v>
      </c>
      <c r="V1972" s="9">
        <v>21</v>
      </c>
      <c r="W1972" s="79">
        <v>25</v>
      </c>
      <c r="X1972" s="60"/>
      <c r="Y1972" s="9">
        <v>28</v>
      </c>
      <c r="Z1972" s="9">
        <v>25</v>
      </c>
      <c r="AA1972" s="9">
        <v>23</v>
      </c>
      <c r="AB1972" s="79">
        <v>13</v>
      </c>
      <c r="AC1972" s="60"/>
    </row>
    <row r="1973" spans="3:29" ht="12.75" hidden="1" outlineLevel="2" collapsed="1">
      <c r="C1973" s="64"/>
      <c r="D1973" s="64"/>
      <c r="E1973" s="86"/>
      <c r="F1973" s="87"/>
      <c r="G1973" s="87"/>
      <c r="H1973" s="87"/>
      <c r="I1973" s="87"/>
      <c r="J1973" s="87"/>
      <c r="K1973" s="86"/>
      <c r="L1973" s="86"/>
      <c r="M1973" s="92" t="s">
        <v>32</v>
      </c>
      <c r="N1973" s="85"/>
      <c r="O1973" s="85"/>
      <c r="P1973" s="85"/>
      <c r="Q1973" s="85"/>
      <c r="R1973" s="85"/>
      <c r="S1973" s="85"/>
      <c r="T1973" s="85"/>
      <c r="U1973" s="11">
        <v>15</v>
      </c>
      <c r="V1973" s="11">
        <v>21</v>
      </c>
      <c r="W1973" s="81">
        <v>25</v>
      </c>
      <c r="X1973" s="60"/>
      <c r="Y1973" s="11">
        <v>19</v>
      </c>
      <c r="Z1973" s="11">
        <v>14</v>
      </c>
      <c r="AA1973" s="12"/>
      <c r="AB1973" s="82"/>
      <c r="AC1973" s="60"/>
    </row>
    <row r="1974" spans="3:29" ht="12.75" hidden="1" outlineLevel="2" collapsed="1">
      <c r="C1974" s="64"/>
      <c r="D1974" s="64"/>
      <c r="E1974" s="86"/>
      <c r="F1974" s="87"/>
      <c r="G1974" s="87"/>
      <c r="H1974" s="87"/>
      <c r="I1974" s="87"/>
      <c r="J1974" s="87"/>
      <c r="K1974" s="86"/>
      <c r="L1974" s="86"/>
      <c r="M1974" s="92" t="s">
        <v>366</v>
      </c>
      <c r="N1974" s="85"/>
      <c r="O1974" s="85"/>
      <c r="P1974" s="85"/>
      <c r="Q1974" s="85"/>
      <c r="R1974" s="85"/>
      <c r="S1974" s="85"/>
      <c r="T1974" s="85"/>
      <c r="U1974" s="12"/>
      <c r="V1974" s="12"/>
      <c r="W1974" s="82"/>
      <c r="X1974" s="60"/>
      <c r="Y1974" s="11">
        <v>9</v>
      </c>
      <c r="Z1974" s="11">
        <v>11</v>
      </c>
      <c r="AA1974" s="11">
        <v>23</v>
      </c>
      <c r="AB1974" s="81">
        <v>13</v>
      </c>
      <c r="AC1974" s="60"/>
    </row>
    <row r="1975" spans="3:29" ht="12.75" hidden="1" outlineLevel="2">
      <c r="C1975" s="64"/>
      <c r="D1975" s="64"/>
      <c r="E1975" s="86"/>
      <c r="F1975" s="87"/>
      <c r="G1975" s="87"/>
      <c r="H1975" s="87"/>
      <c r="I1975" s="87"/>
      <c r="J1975" s="87"/>
      <c r="K1975" s="86"/>
      <c r="L1975" s="91" t="s">
        <v>428</v>
      </c>
      <c r="M1975" s="92" t="s">
        <v>429</v>
      </c>
      <c r="N1975" s="85"/>
      <c r="O1975" s="85"/>
      <c r="P1975" s="85"/>
      <c r="Q1975" s="85"/>
      <c r="R1975" s="85"/>
      <c r="S1975" s="85"/>
      <c r="T1975" s="85"/>
      <c r="U1975" s="9">
        <v>18</v>
      </c>
      <c r="V1975" s="9">
        <v>24</v>
      </c>
      <c r="W1975" s="79">
        <v>16</v>
      </c>
      <c r="X1975" s="60"/>
      <c r="Y1975" s="9">
        <v>16</v>
      </c>
      <c r="Z1975" s="9">
        <v>17</v>
      </c>
      <c r="AA1975" s="9">
        <v>20</v>
      </c>
      <c r="AB1975" s="79">
        <v>16</v>
      </c>
      <c r="AC1975" s="60"/>
    </row>
    <row r="1976" spans="3:29" ht="12.75" hidden="1" outlineLevel="2" collapsed="1">
      <c r="C1976" s="64"/>
      <c r="D1976" s="64"/>
      <c r="E1976" s="86"/>
      <c r="F1976" s="87"/>
      <c r="G1976" s="87"/>
      <c r="H1976" s="87"/>
      <c r="I1976" s="87"/>
      <c r="J1976" s="87"/>
      <c r="K1976" s="86"/>
      <c r="L1976" s="86"/>
      <c r="M1976" s="91" t="s">
        <v>32</v>
      </c>
      <c r="N1976" s="85"/>
      <c r="O1976" s="85"/>
      <c r="P1976" s="85"/>
      <c r="Q1976" s="85"/>
      <c r="R1976" s="85"/>
      <c r="S1976" s="85"/>
      <c r="T1976" s="85"/>
      <c r="U1976" s="11">
        <v>18</v>
      </c>
      <c r="V1976" s="11">
        <v>24</v>
      </c>
      <c r="W1976" s="81">
        <v>16</v>
      </c>
      <c r="X1976" s="60"/>
      <c r="Y1976" s="11">
        <v>13</v>
      </c>
      <c r="Z1976" s="11">
        <v>9</v>
      </c>
      <c r="AA1976" s="12"/>
      <c r="AB1976" s="82"/>
      <c r="AC1976" s="60"/>
    </row>
    <row r="1977" spans="3:29" ht="12.75" hidden="1" outlineLevel="2" collapsed="1">
      <c r="C1977" s="64"/>
      <c r="D1977" s="64"/>
      <c r="E1977" s="86"/>
      <c r="F1977" s="87"/>
      <c r="G1977" s="87"/>
      <c r="H1977" s="87"/>
      <c r="I1977" s="87"/>
      <c r="J1977" s="87"/>
      <c r="K1977" s="86"/>
      <c r="L1977" s="86"/>
      <c r="M1977" s="91" t="s">
        <v>366</v>
      </c>
      <c r="N1977" s="85"/>
      <c r="O1977" s="85"/>
      <c r="P1977" s="85"/>
      <c r="Q1977" s="85"/>
      <c r="R1977" s="85"/>
      <c r="S1977" s="85"/>
      <c r="T1977" s="85"/>
      <c r="U1977" s="12"/>
      <c r="V1977" s="12"/>
      <c r="W1977" s="82"/>
      <c r="X1977" s="60"/>
      <c r="Y1977" s="11">
        <v>3</v>
      </c>
      <c r="Z1977" s="11">
        <v>8</v>
      </c>
      <c r="AA1977" s="11">
        <v>20</v>
      </c>
      <c r="AB1977" s="81">
        <v>16</v>
      </c>
      <c r="AC1977" s="60"/>
    </row>
    <row r="1978" spans="3:29" ht="12.75" hidden="1" outlineLevel="2">
      <c r="C1978" s="64"/>
      <c r="D1978" s="64"/>
      <c r="E1978" s="86"/>
      <c r="F1978" s="87"/>
      <c r="G1978" s="87"/>
      <c r="H1978" s="87"/>
      <c r="I1978" s="87"/>
      <c r="J1978" s="87"/>
      <c r="K1978" s="86"/>
      <c r="L1978" s="91" t="s">
        <v>470</v>
      </c>
      <c r="M1978" s="91" t="s">
        <v>170</v>
      </c>
      <c r="N1978" s="85"/>
      <c r="O1978" s="85"/>
      <c r="P1978" s="85"/>
      <c r="Q1978" s="85"/>
      <c r="R1978" s="85"/>
      <c r="S1978" s="85"/>
      <c r="T1978" s="85"/>
      <c r="U1978" s="9">
        <v>57</v>
      </c>
      <c r="V1978" s="9">
        <v>58</v>
      </c>
      <c r="W1978" s="79">
        <v>39</v>
      </c>
      <c r="X1978" s="60"/>
      <c r="Y1978" s="9">
        <v>42</v>
      </c>
      <c r="Z1978" s="9">
        <v>37</v>
      </c>
      <c r="AA1978" s="9">
        <v>44</v>
      </c>
      <c r="AB1978" s="79">
        <v>44</v>
      </c>
      <c r="AC1978" s="60"/>
    </row>
    <row r="1979" spans="3:29" ht="12.75" hidden="1" outlineLevel="2" collapsed="1">
      <c r="C1979" s="64"/>
      <c r="D1979" s="64"/>
      <c r="E1979" s="86"/>
      <c r="F1979" s="87"/>
      <c r="G1979" s="87"/>
      <c r="H1979" s="87"/>
      <c r="I1979" s="87"/>
      <c r="J1979" s="87"/>
      <c r="K1979" s="86"/>
      <c r="L1979" s="86"/>
      <c r="M1979" s="91" t="s">
        <v>50</v>
      </c>
      <c r="N1979" s="85"/>
      <c r="O1979" s="85"/>
      <c r="P1979" s="85"/>
      <c r="Q1979" s="85"/>
      <c r="R1979" s="85"/>
      <c r="S1979" s="85"/>
      <c r="T1979" s="85"/>
      <c r="U1979" s="11">
        <v>57</v>
      </c>
      <c r="V1979" s="11">
        <v>58</v>
      </c>
      <c r="W1979" s="81">
        <v>39</v>
      </c>
      <c r="X1979" s="60"/>
      <c r="Y1979" s="11">
        <v>42</v>
      </c>
      <c r="Z1979" s="11">
        <v>37</v>
      </c>
      <c r="AA1979" s="11">
        <v>44</v>
      </c>
      <c r="AB1979" s="81">
        <v>44</v>
      </c>
      <c r="AC1979" s="60"/>
    </row>
    <row r="1980" spans="3:29" ht="12.75" hidden="1" outlineLevel="2">
      <c r="C1980" s="64"/>
      <c r="D1980" s="64"/>
      <c r="E1980" s="86"/>
      <c r="F1980" s="87"/>
      <c r="G1980" s="87"/>
      <c r="H1980" s="87"/>
      <c r="I1980" s="87"/>
      <c r="J1980" s="87"/>
      <c r="K1980" s="86"/>
      <c r="L1980" s="91" t="s">
        <v>471</v>
      </c>
      <c r="M1980" s="91" t="s">
        <v>472</v>
      </c>
      <c r="N1980" s="85"/>
      <c r="O1980" s="85"/>
      <c r="P1980" s="85"/>
      <c r="Q1980" s="85"/>
      <c r="R1980" s="85"/>
      <c r="S1980" s="85"/>
      <c r="T1980" s="85"/>
      <c r="U1980" s="9">
        <v>1</v>
      </c>
      <c r="V1980" s="9">
        <v>1</v>
      </c>
      <c r="W1980" s="80"/>
      <c r="X1980" s="60"/>
      <c r="Y1980" s="10"/>
      <c r="Z1980" s="10"/>
      <c r="AA1980" s="10"/>
      <c r="AB1980" s="80"/>
      <c r="AC1980" s="60"/>
    </row>
    <row r="1981" spans="3:29" ht="12.75" hidden="1" outlineLevel="2" collapsed="1">
      <c r="C1981" s="64"/>
      <c r="D1981" s="64"/>
      <c r="E1981" s="86"/>
      <c r="F1981" s="87"/>
      <c r="G1981" s="87"/>
      <c r="H1981" s="87"/>
      <c r="I1981" s="87"/>
      <c r="J1981" s="87"/>
      <c r="K1981" s="86"/>
      <c r="L1981" s="86"/>
      <c r="M1981" s="91" t="s">
        <v>50</v>
      </c>
      <c r="N1981" s="85"/>
      <c r="O1981" s="85"/>
      <c r="P1981" s="85"/>
      <c r="Q1981" s="85"/>
      <c r="R1981" s="85"/>
      <c r="S1981" s="85"/>
      <c r="T1981" s="85"/>
      <c r="U1981" s="11">
        <v>1</v>
      </c>
      <c r="V1981" s="11">
        <v>1</v>
      </c>
      <c r="W1981" s="82"/>
      <c r="X1981" s="60"/>
      <c r="Y1981" s="12"/>
      <c r="Z1981" s="12"/>
      <c r="AA1981" s="12"/>
      <c r="AB1981" s="82"/>
      <c r="AC1981" s="60"/>
    </row>
    <row r="1982" spans="3:29" ht="12.75" hidden="1" outlineLevel="2">
      <c r="C1982" s="64"/>
      <c r="D1982" s="64"/>
      <c r="E1982" s="86"/>
      <c r="F1982" s="87"/>
      <c r="G1982" s="87"/>
      <c r="H1982" s="87"/>
      <c r="I1982" s="87"/>
      <c r="J1982" s="87"/>
      <c r="K1982" s="86"/>
      <c r="L1982" s="91" t="s">
        <v>381</v>
      </c>
      <c r="M1982" s="91" t="s">
        <v>382</v>
      </c>
      <c r="N1982" s="85"/>
      <c r="O1982" s="85"/>
      <c r="P1982" s="85"/>
      <c r="Q1982" s="85"/>
      <c r="R1982" s="85"/>
      <c r="S1982" s="85"/>
      <c r="T1982" s="85"/>
      <c r="U1982" s="10"/>
      <c r="V1982" s="9">
        <v>1</v>
      </c>
      <c r="W1982" s="79">
        <v>1</v>
      </c>
      <c r="X1982" s="60"/>
      <c r="Y1982" s="10"/>
      <c r="Z1982" s="10"/>
      <c r="AA1982" s="10"/>
      <c r="AB1982" s="80"/>
      <c r="AC1982" s="60"/>
    </row>
    <row r="1983" spans="3:29" ht="12.75" hidden="1" outlineLevel="2" collapsed="1">
      <c r="C1983" s="64"/>
      <c r="D1983" s="64"/>
      <c r="E1983" s="86"/>
      <c r="F1983" s="87"/>
      <c r="G1983" s="87"/>
      <c r="H1983" s="87"/>
      <c r="I1983" s="87"/>
      <c r="J1983" s="87"/>
      <c r="K1983" s="86"/>
      <c r="L1983" s="86"/>
      <c r="M1983" s="91" t="s">
        <v>53</v>
      </c>
      <c r="N1983" s="85"/>
      <c r="O1983" s="85"/>
      <c r="P1983" s="85"/>
      <c r="Q1983" s="85"/>
      <c r="R1983" s="85"/>
      <c r="S1983" s="85"/>
      <c r="T1983" s="85"/>
      <c r="U1983" s="12"/>
      <c r="V1983" s="11">
        <v>1</v>
      </c>
      <c r="W1983" s="81">
        <v>1</v>
      </c>
      <c r="X1983" s="60"/>
      <c r="Y1983" s="12"/>
      <c r="Z1983" s="12"/>
      <c r="AA1983" s="12"/>
      <c r="AB1983" s="82"/>
      <c r="AC1983" s="60"/>
    </row>
    <row r="1984" spans="3:29" ht="12.75" hidden="1" outlineLevel="2">
      <c r="C1984" s="64"/>
      <c r="D1984" s="64"/>
      <c r="E1984" s="86"/>
      <c r="F1984" s="87"/>
      <c r="G1984" s="87"/>
      <c r="H1984" s="87"/>
      <c r="I1984" s="87"/>
      <c r="J1984" s="87"/>
      <c r="K1984" s="86"/>
      <c r="L1984" s="91" t="s">
        <v>562</v>
      </c>
      <c r="M1984" s="91" t="s">
        <v>208</v>
      </c>
      <c r="N1984" s="85"/>
      <c r="O1984" s="85"/>
      <c r="P1984" s="85"/>
      <c r="Q1984" s="85"/>
      <c r="R1984" s="85"/>
      <c r="S1984" s="85"/>
      <c r="T1984" s="85"/>
      <c r="U1984" s="10"/>
      <c r="V1984" s="9">
        <v>2</v>
      </c>
      <c r="W1984" s="79">
        <v>17</v>
      </c>
      <c r="X1984" s="60"/>
      <c r="Y1984" s="9">
        <v>38</v>
      </c>
      <c r="Z1984" s="9">
        <v>44</v>
      </c>
      <c r="AA1984" s="9">
        <v>49</v>
      </c>
      <c r="AB1984" s="79">
        <v>51</v>
      </c>
      <c r="AC1984" s="60"/>
    </row>
    <row r="1985" spans="3:29" ht="12.75" hidden="1" outlineLevel="2" collapsed="1">
      <c r="C1985" s="64"/>
      <c r="D1985" s="64"/>
      <c r="E1985" s="86"/>
      <c r="F1985" s="87"/>
      <c r="G1985" s="87"/>
      <c r="H1985" s="87"/>
      <c r="I1985" s="87"/>
      <c r="J1985" s="87"/>
      <c r="K1985" s="86"/>
      <c r="L1985" s="86"/>
      <c r="M1985" s="91" t="s">
        <v>74</v>
      </c>
      <c r="N1985" s="85"/>
      <c r="O1985" s="85"/>
      <c r="P1985" s="85"/>
      <c r="Q1985" s="85"/>
      <c r="R1985" s="85"/>
      <c r="S1985" s="85"/>
      <c r="T1985" s="85"/>
      <c r="U1985" s="12"/>
      <c r="V1985" s="11">
        <v>2</v>
      </c>
      <c r="W1985" s="81">
        <v>17</v>
      </c>
      <c r="X1985" s="60"/>
      <c r="Y1985" s="11">
        <v>38</v>
      </c>
      <c r="Z1985" s="11">
        <v>44</v>
      </c>
      <c r="AA1985" s="11">
        <v>49</v>
      </c>
      <c r="AB1985" s="81">
        <v>51</v>
      </c>
      <c r="AC1985" s="60"/>
    </row>
    <row r="1986" spans="3:29" ht="12.75" hidden="1" outlineLevel="2">
      <c r="C1986" s="64"/>
      <c r="D1986" s="64"/>
      <c r="E1986" s="86"/>
      <c r="F1986" s="87"/>
      <c r="G1986" s="87"/>
      <c r="H1986" s="87"/>
      <c r="I1986" s="87"/>
      <c r="J1986" s="87"/>
      <c r="K1986" s="86"/>
      <c r="L1986" s="91" t="s">
        <v>590</v>
      </c>
      <c r="M1986" s="91" t="s">
        <v>591</v>
      </c>
      <c r="N1986" s="85"/>
      <c r="O1986" s="85"/>
      <c r="P1986" s="85"/>
      <c r="Q1986" s="85"/>
      <c r="R1986" s="85"/>
      <c r="S1986" s="85"/>
      <c r="T1986" s="85"/>
      <c r="U1986" s="10"/>
      <c r="V1986" s="10"/>
      <c r="W1986" s="80"/>
      <c r="X1986" s="60"/>
      <c r="Y1986" s="9">
        <v>1</v>
      </c>
      <c r="Z1986" s="9">
        <v>7</v>
      </c>
      <c r="AA1986" s="9">
        <v>5</v>
      </c>
      <c r="AB1986" s="79">
        <v>8</v>
      </c>
      <c r="AC1986" s="60"/>
    </row>
    <row r="1987" spans="3:29" ht="12.75" hidden="1" outlineLevel="2" collapsed="1">
      <c r="C1987" s="64"/>
      <c r="D1987" s="64"/>
      <c r="E1987" s="86"/>
      <c r="F1987" s="87"/>
      <c r="G1987" s="87"/>
      <c r="H1987" s="87"/>
      <c r="I1987" s="87"/>
      <c r="J1987" s="87"/>
      <c r="K1987" s="86"/>
      <c r="L1987" s="86"/>
      <c r="M1987" s="91" t="s">
        <v>53</v>
      </c>
      <c r="N1987" s="85"/>
      <c r="O1987" s="85"/>
      <c r="P1987" s="85"/>
      <c r="Q1987" s="85"/>
      <c r="R1987" s="85"/>
      <c r="S1987" s="85"/>
      <c r="T1987" s="85"/>
      <c r="U1987" s="12"/>
      <c r="V1987" s="12"/>
      <c r="W1987" s="82"/>
      <c r="X1987" s="60"/>
      <c r="Y1987" s="11">
        <v>1</v>
      </c>
      <c r="Z1987" s="11">
        <v>7</v>
      </c>
      <c r="AA1987" s="11">
        <v>5</v>
      </c>
      <c r="AB1987" s="81">
        <v>8</v>
      </c>
      <c r="AC1987" s="60"/>
    </row>
    <row r="1988" spans="3:29" ht="12.75" hidden="1" outlineLevel="2">
      <c r="C1988" s="64"/>
      <c r="D1988" s="64"/>
      <c r="E1988" s="86"/>
      <c r="F1988" s="87"/>
      <c r="G1988" s="87"/>
      <c r="H1988" s="87"/>
      <c r="I1988" s="87"/>
      <c r="J1988" s="87"/>
      <c r="K1988" s="86"/>
      <c r="L1988" s="91" t="s">
        <v>439</v>
      </c>
      <c r="M1988" s="91" t="s">
        <v>102</v>
      </c>
      <c r="N1988" s="85"/>
      <c r="O1988" s="85"/>
      <c r="P1988" s="85"/>
      <c r="Q1988" s="85"/>
      <c r="R1988" s="85"/>
      <c r="S1988" s="85"/>
      <c r="T1988" s="85"/>
      <c r="U1988" s="10"/>
      <c r="V1988" s="10"/>
      <c r="W1988" s="80"/>
      <c r="X1988" s="60"/>
      <c r="Y1988" s="9">
        <v>1</v>
      </c>
      <c r="Z1988" s="10"/>
      <c r="AA1988" s="10"/>
      <c r="AB1988" s="80"/>
      <c r="AC1988" s="60"/>
    </row>
    <row r="1989" spans="3:29" ht="12.75" hidden="1" outlineLevel="2" collapsed="1">
      <c r="C1989" s="64"/>
      <c r="D1989" s="64"/>
      <c r="E1989" s="86"/>
      <c r="F1989" s="87"/>
      <c r="G1989" s="87"/>
      <c r="H1989" s="87"/>
      <c r="I1989" s="87"/>
      <c r="J1989" s="87"/>
      <c r="K1989" s="86"/>
      <c r="L1989" s="86"/>
      <c r="M1989" s="91" t="s">
        <v>388</v>
      </c>
      <c r="N1989" s="85"/>
      <c r="O1989" s="85"/>
      <c r="P1989" s="85"/>
      <c r="Q1989" s="85"/>
      <c r="R1989" s="85"/>
      <c r="S1989" s="85"/>
      <c r="T1989" s="85"/>
      <c r="U1989" s="12"/>
      <c r="V1989" s="12"/>
      <c r="W1989" s="82"/>
      <c r="X1989" s="60"/>
      <c r="Y1989" s="11">
        <v>1</v>
      </c>
      <c r="Z1989" s="12"/>
      <c r="AA1989" s="12"/>
      <c r="AB1989" s="82"/>
      <c r="AC1989" s="60"/>
    </row>
    <row r="1990" spans="3:29" ht="12.75" hidden="1" outlineLevel="2">
      <c r="C1990" s="64"/>
      <c r="D1990" s="64"/>
      <c r="E1990" s="86"/>
      <c r="F1990" s="87"/>
      <c r="G1990" s="87"/>
      <c r="H1990" s="87"/>
      <c r="I1990" s="87"/>
      <c r="J1990" s="87"/>
      <c r="K1990" s="86"/>
      <c r="L1990" s="91" t="s">
        <v>399</v>
      </c>
      <c r="M1990" s="91" t="s">
        <v>300</v>
      </c>
      <c r="N1990" s="85"/>
      <c r="O1990" s="85"/>
      <c r="P1990" s="85"/>
      <c r="Q1990" s="85"/>
      <c r="R1990" s="85"/>
      <c r="S1990" s="85"/>
      <c r="T1990" s="85"/>
      <c r="U1990" s="10"/>
      <c r="V1990" s="10"/>
      <c r="W1990" s="80"/>
      <c r="X1990" s="60"/>
      <c r="Y1990" s="10"/>
      <c r="Z1990" s="9">
        <v>1</v>
      </c>
      <c r="AA1990" s="9">
        <v>1</v>
      </c>
      <c r="AB1990" s="80"/>
      <c r="AC1990" s="60"/>
    </row>
    <row r="1991" spans="3:29" ht="12.75" hidden="1" outlineLevel="2" collapsed="1">
      <c r="C1991" s="64"/>
      <c r="D1991" s="64"/>
      <c r="E1991" s="86"/>
      <c r="F1991" s="87"/>
      <c r="G1991" s="87"/>
      <c r="H1991" s="87"/>
      <c r="I1991" s="87"/>
      <c r="J1991" s="87"/>
      <c r="K1991" s="86"/>
      <c r="L1991" s="86"/>
      <c r="M1991" s="91" t="s">
        <v>53</v>
      </c>
      <c r="N1991" s="85"/>
      <c r="O1991" s="85"/>
      <c r="P1991" s="85"/>
      <c r="Q1991" s="85"/>
      <c r="R1991" s="85"/>
      <c r="S1991" s="85"/>
      <c r="T1991" s="85"/>
      <c r="U1991" s="12"/>
      <c r="V1991" s="12"/>
      <c r="W1991" s="82"/>
      <c r="X1991" s="60"/>
      <c r="Y1991" s="12"/>
      <c r="Z1991" s="11">
        <v>1</v>
      </c>
      <c r="AA1991" s="11">
        <v>1</v>
      </c>
      <c r="AB1991" s="82"/>
      <c r="AC1991" s="60"/>
    </row>
    <row r="1992" spans="3:29" ht="12.75" hidden="1" outlineLevel="2">
      <c r="C1992" s="64"/>
      <c r="D1992" s="64"/>
      <c r="E1992" s="86"/>
      <c r="F1992" s="87"/>
      <c r="G1992" s="87"/>
      <c r="H1992" s="87"/>
      <c r="I1992" s="87"/>
      <c r="J1992" s="87"/>
      <c r="K1992" s="86"/>
      <c r="L1992" s="91" t="s">
        <v>517</v>
      </c>
      <c r="M1992" s="91" t="s">
        <v>518</v>
      </c>
      <c r="N1992" s="85"/>
      <c r="O1992" s="85"/>
      <c r="P1992" s="85"/>
      <c r="Q1992" s="85"/>
      <c r="R1992" s="85"/>
      <c r="S1992" s="85"/>
      <c r="T1992" s="85"/>
      <c r="U1992" s="10"/>
      <c r="V1992" s="10"/>
      <c r="W1992" s="80"/>
      <c r="X1992" s="60"/>
      <c r="Y1992" s="10"/>
      <c r="Z1992" s="9">
        <v>1</v>
      </c>
      <c r="AA1992" s="9">
        <v>1</v>
      </c>
      <c r="AB1992" s="79">
        <v>1</v>
      </c>
      <c r="AC1992" s="60"/>
    </row>
    <row r="1993" spans="3:29" ht="12.75" hidden="1" outlineLevel="2" collapsed="1">
      <c r="C1993" s="64"/>
      <c r="D1993" s="64"/>
      <c r="E1993" s="86"/>
      <c r="F1993" s="87"/>
      <c r="G1993" s="87"/>
      <c r="H1993" s="87"/>
      <c r="I1993" s="87"/>
      <c r="J1993" s="87"/>
      <c r="K1993" s="86"/>
      <c r="L1993" s="86"/>
      <c r="M1993" s="91" t="s">
        <v>53</v>
      </c>
      <c r="N1993" s="85"/>
      <c r="O1993" s="85"/>
      <c r="P1993" s="85"/>
      <c r="Q1993" s="85"/>
      <c r="R1993" s="85"/>
      <c r="S1993" s="85"/>
      <c r="T1993" s="85"/>
      <c r="U1993" s="12"/>
      <c r="V1993" s="12"/>
      <c r="W1993" s="82"/>
      <c r="X1993" s="60"/>
      <c r="Y1993" s="12"/>
      <c r="Z1993" s="11">
        <v>1</v>
      </c>
      <c r="AA1993" s="11">
        <v>1</v>
      </c>
      <c r="AB1993" s="81">
        <v>1</v>
      </c>
      <c r="AC1993" s="60"/>
    </row>
    <row r="1994" spans="3:29" ht="12.75" hidden="1" outlineLevel="2">
      <c r="C1994" s="64"/>
      <c r="D1994" s="64"/>
      <c r="E1994" s="86"/>
      <c r="F1994" s="87"/>
      <c r="G1994" s="87"/>
      <c r="H1994" s="87"/>
      <c r="I1994" s="87"/>
      <c r="J1994" s="87"/>
      <c r="K1994" s="86"/>
      <c r="L1994" s="91" t="s">
        <v>500</v>
      </c>
      <c r="M1994" s="91" t="s">
        <v>45</v>
      </c>
      <c r="N1994" s="85"/>
      <c r="O1994" s="85"/>
      <c r="P1994" s="85"/>
      <c r="Q1994" s="85"/>
      <c r="R1994" s="85"/>
      <c r="S1994" s="85"/>
      <c r="T1994" s="85"/>
      <c r="U1994" s="10"/>
      <c r="V1994" s="10"/>
      <c r="W1994" s="80"/>
      <c r="X1994" s="60"/>
      <c r="Y1994" s="10"/>
      <c r="Z1994" s="9">
        <v>10</v>
      </c>
      <c r="AA1994" s="9">
        <v>24</v>
      </c>
      <c r="AB1994" s="79">
        <v>34</v>
      </c>
      <c r="AC1994" s="60"/>
    </row>
    <row r="1995" spans="3:29" ht="12.75" hidden="1" outlineLevel="2" collapsed="1">
      <c r="C1995" s="64"/>
      <c r="D1995" s="64"/>
      <c r="E1995" s="86"/>
      <c r="F1995" s="87"/>
      <c r="G1995" s="87"/>
      <c r="H1995" s="87"/>
      <c r="I1995" s="87"/>
      <c r="J1995" s="87"/>
      <c r="K1995" s="86"/>
      <c r="L1995" s="86"/>
      <c r="M1995" s="91" t="s">
        <v>61</v>
      </c>
      <c r="N1995" s="85"/>
      <c r="O1995" s="85"/>
      <c r="P1995" s="85"/>
      <c r="Q1995" s="85"/>
      <c r="R1995" s="85"/>
      <c r="S1995" s="85"/>
      <c r="T1995" s="85"/>
      <c r="U1995" s="12"/>
      <c r="V1995" s="12"/>
      <c r="W1995" s="82"/>
      <c r="X1995" s="60"/>
      <c r="Y1995" s="12"/>
      <c r="Z1995" s="11">
        <v>10</v>
      </c>
      <c r="AA1995" s="11">
        <v>24</v>
      </c>
      <c r="AB1995" s="81">
        <v>34</v>
      </c>
      <c r="AC1995" s="60"/>
    </row>
    <row r="1996" spans="3:29" ht="12.75" hidden="1" outlineLevel="2">
      <c r="C1996" s="64"/>
      <c r="D1996" s="64"/>
      <c r="E1996" s="86"/>
      <c r="F1996" s="87"/>
      <c r="G1996" s="87"/>
      <c r="H1996" s="87"/>
      <c r="I1996" s="87"/>
      <c r="J1996" s="87"/>
      <c r="K1996" s="86"/>
      <c r="L1996" s="91" t="s">
        <v>555</v>
      </c>
      <c r="M1996" s="91" t="s">
        <v>556</v>
      </c>
      <c r="N1996" s="85"/>
      <c r="O1996" s="85"/>
      <c r="P1996" s="85"/>
      <c r="Q1996" s="85"/>
      <c r="R1996" s="85"/>
      <c r="S1996" s="85"/>
      <c r="T1996" s="85"/>
      <c r="U1996" s="10"/>
      <c r="V1996" s="10"/>
      <c r="W1996" s="80"/>
      <c r="X1996" s="60"/>
      <c r="Y1996" s="10"/>
      <c r="Z1996" s="9">
        <v>1</v>
      </c>
      <c r="AA1996" s="10"/>
      <c r="AB1996" s="80"/>
      <c r="AC1996" s="60"/>
    </row>
    <row r="1997" spans="3:29" ht="12.75" hidden="1" outlineLevel="2" collapsed="1">
      <c r="C1997" s="64"/>
      <c r="D1997" s="64"/>
      <c r="E1997" s="86"/>
      <c r="F1997" s="87"/>
      <c r="G1997" s="87"/>
      <c r="H1997" s="87"/>
      <c r="I1997" s="87"/>
      <c r="J1997" s="87"/>
      <c r="K1997" s="86"/>
      <c r="L1997" s="86"/>
      <c r="M1997" s="91" t="s">
        <v>61</v>
      </c>
      <c r="N1997" s="85"/>
      <c r="O1997" s="85"/>
      <c r="P1997" s="85"/>
      <c r="Q1997" s="85"/>
      <c r="R1997" s="85"/>
      <c r="S1997" s="85"/>
      <c r="T1997" s="85"/>
      <c r="U1997" s="12"/>
      <c r="V1997" s="12"/>
      <c r="W1997" s="82"/>
      <c r="X1997" s="60"/>
      <c r="Y1997" s="12"/>
      <c r="Z1997" s="11">
        <v>1</v>
      </c>
      <c r="AA1997" s="12"/>
      <c r="AB1997" s="82"/>
      <c r="AC1997" s="60"/>
    </row>
    <row r="1998" spans="3:29" ht="12.75" hidden="1" outlineLevel="2">
      <c r="C1998" s="64"/>
      <c r="D1998" s="64"/>
      <c r="E1998" s="86"/>
      <c r="F1998" s="87"/>
      <c r="G1998" s="87"/>
      <c r="H1998" s="87"/>
      <c r="I1998" s="87"/>
      <c r="J1998" s="87"/>
      <c r="K1998" s="86"/>
      <c r="L1998" s="91" t="s">
        <v>403</v>
      </c>
      <c r="M1998" s="92" t="s">
        <v>404</v>
      </c>
      <c r="N1998" s="85"/>
      <c r="O1998" s="85"/>
      <c r="P1998" s="85"/>
      <c r="Q1998" s="85"/>
      <c r="R1998" s="85"/>
      <c r="S1998" s="85"/>
      <c r="T1998" s="85"/>
      <c r="U1998" s="10"/>
      <c r="V1998" s="10"/>
      <c r="W1998" s="80"/>
      <c r="X1998" s="60"/>
      <c r="Y1998" s="10"/>
      <c r="Z1998" s="9">
        <v>12</v>
      </c>
      <c r="AA1998" s="9">
        <v>22</v>
      </c>
      <c r="AB1998" s="79">
        <v>33</v>
      </c>
      <c r="AC1998" s="60"/>
    </row>
    <row r="1999" spans="3:29" ht="12.75" hidden="1" outlineLevel="2" collapsed="1">
      <c r="C1999" s="64"/>
      <c r="D1999" s="64"/>
      <c r="E1999" s="86"/>
      <c r="F1999" s="87"/>
      <c r="G1999" s="87"/>
      <c r="H1999" s="87"/>
      <c r="I1999" s="87"/>
      <c r="J1999" s="87"/>
      <c r="K1999" s="86"/>
      <c r="L1999" s="86"/>
      <c r="M1999" s="91" t="s">
        <v>366</v>
      </c>
      <c r="N1999" s="85"/>
      <c r="O1999" s="85"/>
      <c r="P1999" s="85"/>
      <c r="Q1999" s="85"/>
      <c r="R1999" s="85"/>
      <c r="S1999" s="85"/>
      <c r="T1999" s="85"/>
      <c r="U1999" s="12"/>
      <c r="V1999" s="12"/>
      <c r="W1999" s="82"/>
      <c r="X1999" s="60"/>
      <c r="Y1999" s="12"/>
      <c r="Z1999" s="11">
        <v>12</v>
      </c>
      <c r="AA1999" s="11">
        <v>22</v>
      </c>
      <c r="AB1999" s="81">
        <v>33</v>
      </c>
      <c r="AC1999" s="60"/>
    </row>
    <row r="2000" spans="3:29" ht="12.75" hidden="1" outlineLevel="2">
      <c r="C2000" s="64"/>
      <c r="D2000" s="64"/>
      <c r="E2000" s="86"/>
      <c r="F2000" s="87"/>
      <c r="G2000" s="87"/>
      <c r="H2000" s="87"/>
      <c r="I2000" s="87"/>
      <c r="J2000" s="87"/>
      <c r="K2000" s="86"/>
      <c r="L2000" s="91" t="s">
        <v>448</v>
      </c>
      <c r="M2000" s="91" t="s">
        <v>218</v>
      </c>
      <c r="N2000" s="85"/>
      <c r="O2000" s="85"/>
      <c r="P2000" s="85"/>
      <c r="Q2000" s="85"/>
      <c r="R2000" s="85"/>
      <c r="S2000" s="85"/>
      <c r="T2000" s="85"/>
      <c r="U2000" s="10"/>
      <c r="V2000" s="10"/>
      <c r="W2000" s="80"/>
      <c r="X2000" s="60"/>
      <c r="Y2000" s="10"/>
      <c r="Z2000" s="9">
        <v>1</v>
      </c>
      <c r="AA2000" s="9">
        <v>1</v>
      </c>
      <c r="AB2000" s="80"/>
      <c r="AC2000" s="60"/>
    </row>
    <row r="2001" spans="3:29" ht="12.75" hidden="1" outlineLevel="2" collapsed="1">
      <c r="C2001" s="64"/>
      <c r="D2001" s="64"/>
      <c r="E2001" s="86"/>
      <c r="F2001" s="87"/>
      <c r="G2001" s="87"/>
      <c r="H2001" s="87"/>
      <c r="I2001" s="87"/>
      <c r="J2001" s="87"/>
      <c r="K2001" s="86"/>
      <c r="L2001" s="86"/>
      <c r="M2001" s="91" t="s">
        <v>237</v>
      </c>
      <c r="N2001" s="85"/>
      <c r="O2001" s="85"/>
      <c r="P2001" s="85"/>
      <c r="Q2001" s="85"/>
      <c r="R2001" s="85"/>
      <c r="S2001" s="85"/>
      <c r="T2001" s="85"/>
      <c r="U2001" s="12"/>
      <c r="V2001" s="12"/>
      <c r="W2001" s="82"/>
      <c r="X2001" s="60"/>
      <c r="Y2001" s="12"/>
      <c r="Z2001" s="11">
        <v>1</v>
      </c>
      <c r="AA2001" s="11">
        <v>1</v>
      </c>
      <c r="AB2001" s="82"/>
      <c r="AC2001" s="60"/>
    </row>
    <row r="2002" spans="3:29" ht="12.75" hidden="1" outlineLevel="2">
      <c r="C2002" s="64"/>
      <c r="D2002" s="64"/>
      <c r="E2002" s="86"/>
      <c r="F2002" s="87"/>
      <c r="G2002" s="87"/>
      <c r="H2002" s="87"/>
      <c r="I2002" s="87"/>
      <c r="J2002" s="87"/>
      <c r="K2002" s="86"/>
      <c r="L2002" s="91" t="s">
        <v>496</v>
      </c>
      <c r="M2002" s="91" t="s">
        <v>218</v>
      </c>
      <c r="N2002" s="85"/>
      <c r="O2002" s="85"/>
      <c r="P2002" s="85"/>
      <c r="Q2002" s="85"/>
      <c r="R2002" s="85"/>
      <c r="S2002" s="85"/>
      <c r="T2002" s="85"/>
      <c r="U2002" s="10"/>
      <c r="V2002" s="10"/>
      <c r="W2002" s="80"/>
      <c r="X2002" s="60"/>
      <c r="Y2002" s="10"/>
      <c r="Z2002" s="9">
        <v>2</v>
      </c>
      <c r="AA2002" s="9">
        <v>1</v>
      </c>
      <c r="AB2002" s="80"/>
      <c r="AC2002" s="60"/>
    </row>
    <row r="2003" spans="3:29" ht="12.75" hidden="1" outlineLevel="2" collapsed="1">
      <c r="C2003" s="64"/>
      <c r="D2003" s="64"/>
      <c r="E2003" s="86"/>
      <c r="F2003" s="87"/>
      <c r="G2003" s="87"/>
      <c r="H2003" s="87"/>
      <c r="I2003" s="87"/>
      <c r="J2003" s="87"/>
      <c r="K2003" s="86"/>
      <c r="L2003" s="86"/>
      <c r="M2003" s="91" t="s">
        <v>237</v>
      </c>
      <c r="N2003" s="85"/>
      <c r="O2003" s="85"/>
      <c r="P2003" s="85"/>
      <c r="Q2003" s="85"/>
      <c r="R2003" s="85"/>
      <c r="S2003" s="85"/>
      <c r="T2003" s="85"/>
      <c r="U2003" s="12"/>
      <c r="V2003" s="12"/>
      <c r="W2003" s="82"/>
      <c r="X2003" s="60"/>
      <c r="Y2003" s="12"/>
      <c r="Z2003" s="11">
        <v>2</v>
      </c>
      <c r="AA2003" s="11">
        <v>1</v>
      </c>
      <c r="AB2003" s="82"/>
      <c r="AC2003" s="60"/>
    </row>
    <row r="2004" spans="3:29" ht="12.75" hidden="1" outlineLevel="2">
      <c r="C2004" s="64"/>
      <c r="D2004" s="64"/>
      <c r="E2004" s="86"/>
      <c r="F2004" s="87"/>
      <c r="G2004" s="87"/>
      <c r="H2004" s="87"/>
      <c r="I2004" s="87"/>
      <c r="J2004" s="87"/>
      <c r="K2004" s="86"/>
      <c r="L2004" s="91" t="s">
        <v>463</v>
      </c>
      <c r="M2004" s="91" t="s">
        <v>274</v>
      </c>
      <c r="N2004" s="85"/>
      <c r="O2004" s="85"/>
      <c r="P2004" s="85"/>
      <c r="Q2004" s="85"/>
      <c r="R2004" s="85"/>
      <c r="S2004" s="85"/>
      <c r="T2004" s="85"/>
      <c r="U2004" s="10"/>
      <c r="V2004" s="10"/>
      <c r="W2004" s="80"/>
      <c r="X2004" s="60"/>
      <c r="Y2004" s="10"/>
      <c r="Z2004" s="10"/>
      <c r="AA2004" s="9">
        <v>2</v>
      </c>
      <c r="AB2004" s="79">
        <v>12</v>
      </c>
      <c r="AC2004" s="60"/>
    </row>
    <row r="2005" spans="3:29" ht="12.75" hidden="1" outlineLevel="2" collapsed="1">
      <c r="C2005" s="64"/>
      <c r="D2005" s="64"/>
      <c r="E2005" s="86"/>
      <c r="F2005" s="87"/>
      <c r="G2005" s="87"/>
      <c r="H2005" s="87"/>
      <c r="I2005" s="87"/>
      <c r="J2005" s="87"/>
      <c r="K2005" s="86"/>
      <c r="L2005" s="86"/>
      <c r="M2005" s="91" t="s">
        <v>50</v>
      </c>
      <c r="N2005" s="85"/>
      <c r="O2005" s="85"/>
      <c r="P2005" s="85"/>
      <c r="Q2005" s="85"/>
      <c r="R2005" s="85"/>
      <c r="S2005" s="85"/>
      <c r="T2005" s="85"/>
      <c r="U2005" s="12"/>
      <c r="V2005" s="12"/>
      <c r="W2005" s="82"/>
      <c r="X2005" s="60"/>
      <c r="Y2005" s="12"/>
      <c r="Z2005" s="12"/>
      <c r="AA2005" s="11">
        <v>2</v>
      </c>
      <c r="AB2005" s="81">
        <v>12</v>
      </c>
      <c r="AC2005" s="60"/>
    </row>
    <row r="2006" spans="3:29" ht="12.75" hidden="1" outlineLevel="2">
      <c r="C2006" s="64"/>
      <c r="D2006" s="64"/>
      <c r="E2006" s="86"/>
      <c r="F2006" s="87"/>
      <c r="G2006" s="87"/>
      <c r="H2006" s="87"/>
      <c r="I2006" s="87"/>
      <c r="J2006" s="87"/>
      <c r="K2006" s="86"/>
      <c r="L2006" s="91" t="s">
        <v>507</v>
      </c>
      <c r="M2006" s="91" t="s">
        <v>230</v>
      </c>
      <c r="N2006" s="85"/>
      <c r="O2006" s="85"/>
      <c r="P2006" s="85"/>
      <c r="Q2006" s="85"/>
      <c r="R2006" s="85"/>
      <c r="S2006" s="85"/>
      <c r="T2006" s="85"/>
      <c r="U2006" s="10"/>
      <c r="V2006" s="10"/>
      <c r="W2006" s="80"/>
      <c r="X2006" s="60"/>
      <c r="Y2006" s="10"/>
      <c r="Z2006" s="10"/>
      <c r="AA2006" s="9">
        <v>1</v>
      </c>
      <c r="AB2006" s="80"/>
      <c r="AC2006" s="60"/>
    </row>
    <row r="2007" spans="3:29" ht="12.75" hidden="1" outlineLevel="2" collapsed="1">
      <c r="C2007" s="64"/>
      <c r="D2007" s="64"/>
      <c r="E2007" s="86"/>
      <c r="F2007" s="87"/>
      <c r="G2007" s="87"/>
      <c r="H2007" s="87"/>
      <c r="I2007" s="87"/>
      <c r="J2007" s="87"/>
      <c r="K2007" s="86"/>
      <c r="L2007" s="86"/>
      <c r="M2007" s="91" t="s">
        <v>284</v>
      </c>
      <c r="N2007" s="85"/>
      <c r="O2007" s="85"/>
      <c r="P2007" s="85"/>
      <c r="Q2007" s="85"/>
      <c r="R2007" s="85"/>
      <c r="S2007" s="85"/>
      <c r="T2007" s="85"/>
      <c r="U2007" s="12"/>
      <c r="V2007" s="12"/>
      <c r="W2007" s="82"/>
      <c r="X2007" s="60"/>
      <c r="Y2007" s="12"/>
      <c r="Z2007" s="12"/>
      <c r="AA2007" s="11">
        <v>1</v>
      </c>
      <c r="AB2007" s="82"/>
      <c r="AC2007" s="60"/>
    </row>
    <row r="2008" spans="3:29" ht="12.75" hidden="1" outlineLevel="2">
      <c r="C2008" s="64"/>
      <c r="D2008" s="64"/>
      <c r="E2008" s="86"/>
      <c r="F2008" s="87"/>
      <c r="G2008" s="87"/>
      <c r="H2008" s="87"/>
      <c r="I2008" s="87"/>
      <c r="J2008" s="87"/>
      <c r="K2008" s="86"/>
      <c r="L2008" s="91" t="s">
        <v>563</v>
      </c>
      <c r="M2008" s="91" t="s">
        <v>564</v>
      </c>
      <c r="N2008" s="85"/>
      <c r="O2008" s="85"/>
      <c r="P2008" s="85"/>
      <c r="Q2008" s="85"/>
      <c r="R2008" s="85"/>
      <c r="S2008" s="85"/>
      <c r="T2008" s="85"/>
      <c r="U2008" s="10"/>
      <c r="V2008" s="10"/>
      <c r="W2008" s="80"/>
      <c r="X2008" s="60"/>
      <c r="Y2008" s="10"/>
      <c r="Z2008" s="10"/>
      <c r="AA2008" s="10"/>
      <c r="AB2008" s="79">
        <v>2</v>
      </c>
      <c r="AC2008" s="60"/>
    </row>
    <row r="2009" spans="3:29" ht="12.75" hidden="1" outlineLevel="2" collapsed="1">
      <c r="C2009" s="64"/>
      <c r="D2009" s="64"/>
      <c r="E2009" s="86"/>
      <c r="F2009" s="87"/>
      <c r="G2009" s="87"/>
      <c r="H2009" s="87"/>
      <c r="I2009" s="87"/>
      <c r="J2009" s="87"/>
      <c r="K2009" s="86"/>
      <c r="L2009" s="86"/>
      <c r="M2009" s="91" t="s">
        <v>53</v>
      </c>
      <c r="N2009" s="85"/>
      <c r="O2009" s="85"/>
      <c r="P2009" s="85"/>
      <c r="Q2009" s="85"/>
      <c r="R2009" s="85"/>
      <c r="S2009" s="85"/>
      <c r="T2009" s="85"/>
      <c r="U2009" s="12"/>
      <c r="V2009" s="12"/>
      <c r="W2009" s="82"/>
      <c r="X2009" s="60"/>
      <c r="Y2009" s="12"/>
      <c r="Z2009" s="12"/>
      <c r="AA2009" s="12"/>
      <c r="AB2009" s="81">
        <v>2</v>
      </c>
      <c r="AC2009" s="60"/>
    </row>
    <row r="2010" spans="3:29" ht="12.75" hidden="1" outlineLevel="2">
      <c r="C2010" s="64"/>
      <c r="D2010" s="64"/>
      <c r="E2010" s="86"/>
      <c r="F2010" s="87"/>
      <c r="G2010" s="87"/>
      <c r="H2010" s="87"/>
      <c r="I2010" s="87"/>
      <c r="J2010" s="87"/>
      <c r="K2010" s="86"/>
      <c r="L2010" s="91" t="s">
        <v>592</v>
      </c>
      <c r="M2010" s="91" t="s">
        <v>593</v>
      </c>
      <c r="N2010" s="85"/>
      <c r="O2010" s="85"/>
      <c r="P2010" s="85"/>
      <c r="Q2010" s="85"/>
      <c r="R2010" s="85"/>
      <c r="S2010" s="85"/>
      <c r="T2010" s="85"/>
      <c r="U2010" s="10"/>
      <c r="V2010" s="10"/>
      <c r="W2010" s="80"/>
      <c r="X2010" s="60"/>
      <c r="Y2010" s="10"/>
      <c r="Z2010" s="10"/>
      <c r="AA2010" s="10"/>
      <c r="AB2010" s="79">
        <v>1</v>
      </c>
      <c r="AC2010" s="60"/>
    </row>
    <row r="2011" spans="3:29" ht="12.75" hidden="1" outlineLevel="2" collapsed="1">
      <c r="C2011" s="64"/>
      <c r="D2011" s="64"/>
      <c r="E2011" s="86"/>
      <c r="F2011" s="87"/>
      <c r="G2011" s="87"/>
      <c r="H2011" s="87"/>
      <c r="I2011" s="87"/>
      <c r="J2011" s="87"/>
      <c r="K2011" s="86"/>
      <c r="L2011" s="86"/>
      <c r="M2011" s="91" t="s">
        <v>74</v>
      </c>
      <c r="N2011" s="85"/>
      <c r="O2011" s="85"/>
      <c r="P2011" s="85"/>
      <c r="Q2011" s="85"/>
      <c r="R2011" s="85"/>
      <c r="S2011" s="85"/>
      <c r="T2011" s="85"/>
      <c r="U2011" s="12"/>
      <c r="V2011" s="12"/>
      <c r="W2011" s="82"/>
      <c r="X2011" s="60"/>
      <c r="Y2011" s="12"/>
      <c r="Z2011" s="12"/>
      <c r="AA2011" s="12"/>
      <c r="AB2011" s="81">
        <v>1</v>
      </c>
      <c r="AC2011" s="60"/>
    </row>
    <row r="2012" spans="3:29" ht="12.75" hidden="1" outlineLevel="2">
      <c r="C2012" s="64"/>
      <c r="D2012" s="64"/>
      <c r="E2012" s="86"/>
      <c r="F2012" s="87"/>
      <c r="G2012" s="87"/>
      <c r="H2012" s="87"/>
      <c r="I2012" s="87"/>
      <c r="J2012" s="87"/>
      <c r="K2012" s="86"/>
      <c r="L2012" s="91" t="s">
        <v>509</v>
      </c>
      <c r="M2012" s="91" t="s">
        <v>510</v>
      </c>
      <c r="N2012" s="85"/>
      <c r="O2012" s="85"/>
      <c r="P2012" s="85"/>
      <c r="Q2012" s="85"/>
      <c r="R2012" s="85"/>
      <c r="S2012" s="85"/>
      <c r="T2012" s="85"/>
      <c r="U2012" s="10"/>
      <c r="V2012" s="10"/>
      <c r="W2012" s="80"/>
      <c r="X2012" s="60"/>
      <c r="Y2012" s="10"/>
      <c r="Z2012" s="10"/>
      <c r="AA2012" s="10"/>
      <c r="AB2012" s="79">
        <v>1</v>
      </c>
      <c r="AC2012" s="60"/>
    </row>
    <row r="2013" spans="3:29" ht="12.75" hidden="1" outlineLevel="2" collapsed="1">
      <c r="C2013" s="64"/>
      <c r="D2013" s="64"/>
      <c r="E2013" s="86"/>
      <c r="F2013" s="87"/>
      <c r="G2013" s="87"/>
      <c r="H2013" s="87"/>
      <c r="I2013" s="87"/>
      <c r="J2013" s="87"/>
      <c r="K2013" s="86"/>
      <c r="L2013" s="86"/>
      <c r="M2013" s="91" t="s">
        <v>284</v>
      </c>
      <c r="N2013" s="85"/>
      <c r="O2013" s="85"/>
      <c r="P2013" s="85"/>
      <c r="Q2013" s="85"/>
      <c r="R2013" s="85"/>
      <c r="S2013" s="85"/>
      <c r="T2013" s="85"/>
      <c r="U2013" s="12"/>
      <c r="V2013" s="12"/>
      <c r="W2013" s="82"/>
      <c r="X2013" s="60"/>
      <c r="Y2013" s="12"/>
      <c r="Z2013" s="12"/>
      <c r="AA2013" s="12"/>
      <c r="AB2013" s="81">
        <v>1</v>
      </c>
      <c r="AC2013" s="60"/>
    </row>
    <row r="2014" spans="3:29" ht="12.75" collapsed="1">
      <c r="C2014" s="64"/>
      <c r="D2014" s="64"/>
      <c r="E2014" s="86"/>
      <c r="F2014" s="87"/>
      <c r="G2014" s="87"/>
      <c r="H2014" s="87"/>
      <c r="I2014" s="87"/>
      <c r="J2014" s="87"/>
      <c r="K2014" s="91" t="s">
        <v>28</v>
      </c>
      <c r="L2014" s="91" t="s">
        <v>29</v>
      </c>
      <c r="M2014" s="85"/>
      <c r="N2014" s="85"/>
      <c r="O2014" s="85"/>
      <c r="P2014" s="85"/>
      <c r="Q2014" s="85"/>
      <c r="R2014" s="85"/>
      <c r="S2014" s="85"/>
      <c r="T2014" s="85"/>
      <c r="U2014" s="8"/>
      <c r="V2014" s="8">
        <v>1</v>
      </c>
      <c r="W2014" s="78">
        <v>3</v>
      </c>
      <c r="X2014" s="60"/>
      <c r="Y2014" s="8">
        <v>4</v>
      </c>
      <c r="Z2014" s="8">
        <v>10</v>
      </c>
      <c r="AA2014" s="8">
        <v>12</v>
      </c>
      <c r="AB2014" s="78">
        <v>18</v>
      </c>
      <c r="AC2014" s="60"/>
    </row>
    <row r="2015" spans="3:29" ht="12.75" hidden="1" outlineLevel="2">
      <c r="C2015" s="64"/>
      <c r="D2015" s="64"/>
      <c r="E2015" s="86"/>
      <c r="F2015" s="87"/>
      <c r="G2015" s="87"/>
      <c r="H2015" s="87"/>
      <c r="I2015" s="87"/>
      <c r="J2015" s="87"/>
      <c r="K2015" s="86"/>
      <c r="L2015" s="91" t="s">
        <v>500</v>
      </c>
      <c r="M2015" s="91" t="s">
        <v>45</v>
      </c>
      <c r="N2015" s="85"/>
      <c r="O2015" s="85"/>
      <c r="P2015" s="85"/>
      <c r="Q2015" s="85"/>
      <c r="R2015" s="85"/>
      <c r="S2015" s="85"/>
      <c r="T2015" s="85"/>
      <c r="U2015" s="10"/>
      <c r="V2015" s="9">
        <v>1</v>
      </c>
      <c r="W2015" s="79">
        <v>1</v>
      </c>
      <c r="X2015" s="60"/>
      <c r="Y2015" s="10"/>
      <c r="Z2015" s="10"/>
      <c r="AA2015" s="9">
        <v>1</v>
      </c>
      <c r="AB2015" s="80"/>
      <c r="AC2015" s="60"/>
    </row>
    <row r="2016" spans="3:29" ht="12.75" hidden="1" outlineLevel="2" collapsed="1">
      <c r="C2016" s="64"/>
      <c r="D2016" s="64"/>
      <c r="E2016" s="86"/>
      <c r="F2016" s="87"/>
      <c r="G2016" s="87"/>
      <c r="H2016" s="87"/>
      <c r="I2016" s="87"/>
      <c r="J2016" s="87"/>
      <c r="K2016" s="86"/>
      <c r="L2016" s="86"/>
      <c r="M2016" s="91" t="s">
        <v>50</v>
      </c>
      <c r="N2016" s="85"/>
      <c r="O2016" s="85"/>
      <c r="P2016" s="85"/>
      <c r="Q2016" s="85"/>
      <c r="R2016" s="85"/>
      <c r="S2016" s="85"/>
      <c r="T2016" s="85"/>
      <c r="U2016" s="12"/>
      <c r="V2016" s="11">
        <v>1</v>
      </c>
      <c r="W2016" s="81">
        <v>1</v>
      </c>
      <c r="X2016" s="60"/>
      <c r="Y2016" s="12"/>
      <c r="Z2016" s="12"/>
      <c r="AA2016" s="11">
        <v>1</v>
      </c>
      <c r="AB2016" s="82"/>
      <c r="AC2016" s="60"/>
    </row>
    <row r="2017" spans="3:29" ht="12.75" hidden="1" outlineLevel="2">
      <c r="C2017" s="64"/>
      <c r="D2017" s="64"/>
      <c r="E2017" s="86"/>
      <c r="F2017" s="87"/>
      <c r="G2017" s="87"/>
      <c r="H2017" s="87"/>
      <c r="I2017" s="87"/>
      <c r="J2017" s="87"/>
      <c r="K2017" s="86"/>
      <c r="L2017" s="91" t="s">
        <v>517</v>
      </c>
      <c r="M2017" s="91" t="s">
        <v>518</v>
      </c>
      <c r="N2017" s="85"/>
      <c r="O2017" s="85"/>
      <c r="P2017" s="85"/>
      <c r="Q2017" s="85"/>
      <c r="R2017" s="85"/>
      <c r="S2017" s="85"/>
      <c r="T2017" s="85"/>
      <c r="U2017" s="10"/>
      <c r="V2017" s="10"/>
      <c r="W2017" s="79">
        <v>2</v>
      </c>
      <c r="X2017" s="60"/>
      <c r="Y2017" s="9">
        <v>4</v>
      </c>
      <c r="Z2017" s="9">
        <v>7</v>
      </c>
      <c r="AA2017" s="9">
        <v>3</v>
      </c>
      <c r="AB2017" s="79">
        <v>1</v>
      </c>
      <c r="AC2017" s="60"/>
    </row>
    <row r="2018" spans="3:29" ht="12.75" hidden="1" outlineLevel="2" collapsed="1">
      <c r="C2018" s="64"/>
      <c r="D2018" s="64"/>
      <c r="E2018" s="86"/>
      <c r="F2018" s="87"/>
      <c r="G2018" s="87"/>
      <c r="H2018" s="87"/>
      <c r="I2018" s="87"/>
      <c r="J2018" s="87"/>
      <c r="K2018" s="86"/>
      <c r="L2018" s="86"/>
      <c r="M2018" s="91" t="s">
        <v>74</v>
      </c>
      <c r="N2018" s="85"/>
      <c r="O2018" s="85"/>
      <c r="P2018" s="85"/>
      <c r="Q2018" s="85"/>
      <c r="R2018" s="85"/>
      <c r="S2018" s="85"/>
      <c r="T2018" s="85"/>
      <c r="U2018" s="12"/>
      <c r="V2018" s="12"/>
      <c r="W2018" s="81">
        <v>2</v>
      </c>
      <c r="X2018" s="60"/>
      <c r="Y2018" s="12"/>
      <c r="Z2018" s="12"/>
      <c r="AA2018" s="12"/>
      <c r="AB2018" s="82"/>
      <c r="AC2018" s="60"/>
    </row>
    <row r="2019" spans="3:29" ht="12.75" hidden="1" outlineLevel="2" collapsed="1">
      <c r="C2019" s="64"/>
      <c r="D2019" s="64"/>
      <c r="E2019" s="86"/>
      <c r="F2019" s="87"/>
      <c r="G2019" s="87"/>
      <c r="H2019" s="87"/>
      <c r="I2019" s="87"/>
      <c r="J2019" s="87"/>
      <c r="K2019" s="86"/>
      <c r="L2019" s="86"/>
      <c r="M2019" s="91" t="s">
        <v>284</v>
      </c>
      <c r="N2019" s="85"/>
      <c r="O2019" s="85"/>
      <c r="P2019" s="85"/>
      <c r="Q2019" s="85"/>
      <c r="R2019" s="85"/>
      <c r="S2019" s="85"/>
      <c r="T2019" s="85"/>
      <c r="U2019" s="12"/>
      <c r="V2019" s="12"/>
      <c r="W2019" s="82"/>
      <c r="X2019" s="60"/>
      <c r="Y2019" s="11">
        <v>4</v>
      </c>
      <c r="Z2019" s="11">
        <v>7</v>
      </c>
      <c r="AA2019" s="11">
        <v>3</v>
      </c>
      <c r="AB2019" s="81">
        <v>1</v>
      </c>
      <c r="AC2019" s="60"/>
    </row>
    <row r="2020" spans="3:29" ht="12.75" hidden="1" outlineLevel="2">
      <c r="C2020" s="64"/>
      <c r="D2020" s="64"/>
      <c r="E2020" s="86"/>
      <c r="F2020" s="87"/>
      <c r="G2020" s="87"/>
      <c r="H2020" s="87"/>
      <c r="I2020" s="87"/>
      <c r="J2020" s="87"/>
      <c r="K2020" s="86"/>
      <c r="L2020" s="91" t="s">
        <v>507</v>
      </c>
      <c r="M2020" s="91" t="s">
        <v>230</v>
      </c>
      <c r="N2020" s="85"/>
      <c r="O2020" s="85"/>
      <c r="P2020" s="85"/>
      <c r="Q2020" s="85"/>
      <c r="R2020" s="85"/>
      <c r="S2020" s="85"/>
      <c r="T2020" s="85"/>
      <c r="U2020" s="10"/>
      <c r="V2020" s="10"/>
      <c r="W2020" s="80"/>
      <c r="X2020" s="60"/>
      <c r="Y2020" s="10"/>
      <c r="Z2020" s="9">
        <v>3</v>
      </c>
      <c r="AA2020" s="9">
        <v>3</v>
      </c>
      <c r="AB2020" s="79">
        <v>4</v>
      </c>
      <c r="AC2020" s="60"/>
    </row>
    <row r="2021" spans="3:29" ht="12.75" hidden="1" outlineLevel="2" collapsed="1">
      <c r="C2021" s="64"/>
      <c r="D2021" s="64"/>
      <c r="E2021" s="86"/>
      <c r="F2021" s="87"/>
      <c r="G2021" s="87"/>
      <c r="H2021" s="87"/>
      <c r="I2021" s="87"/>
      <c r="J2021" s="87"/>
      <c r="K2021" s="86"/>
      <c r="L2021" s="86"/>
      <c r="M2021" s="91" t="s">
        <v>74</v>
      </c>
      <c r="N2021" s="85"/>
      <c r="O2021" s="85"/>
      <c r="P2021" s="85"/>
      <c r="Q2021" s="85"/>
      <c r="R2021" s="85"/>
      <c r="S2021" s="85"/>
      <c r="T2021" s="85"/>
      <c r="U2021" s="12"/>
      <c r="V2021" s="12"/>
      <c r="W2021" s="82"/>
      <c r="X2021" s="60"/>
      <c r="Y2021" s="12"/>
      <c r="Z2021" s="11">
        <v>1</v>
      </c>
      <c r="AA2021" s="12"/>
      <c r="AB2021" s="82"/>
      <c r="AC2021" s="60"/>
    </row>
    <row r="2022" spans="3:29" ht="12.75" hidden="1" outlineLevel="2" collapsed="1">
      <c r="C2022" s="64"/>
      <c r="D2022" s="64"/>
      <c r="E2022" s="86"/>
      <c r="F2022" s="87"/>
      <c r="G2022" s="87"/>
      <c r="H2022" s="87"/>
      <c r="I2022" s="87"/>
      <c r="J2022" s="87"/>
      <c r="K2022" s="86"/>
      <c r="L2022" s="86"/>
      <c r="M2022" s="91" t="s">
        <v>74</v>
      </c>
      <c r="N2022" s="85"/>
      <c r="O2022" s="85"/>
      <c r="P2022" s="85"/>
      <c r="Q2022" s="85"/>
      <c r="R2022" s="85"/>
      <c r="S2022" s="85"/>
      <c r="T2022" s="85"/>
      <c r="U2022" s="12"/>
      <c r="V2022" s="12"/>
      <c r="W2022" s="82"/>
      <c r="X2022" s="60"/>
      <c r="Y2022" s="12"/>
      <c r="Z2022" s="11">
        <v>2</v>
      </c>
      <c r="AA2022" s="11">
        <v>3</v>
      </c>
      <c r="AB2022" s="81">
        <v>4</v>
      </c>
      <c r="AC2022" s="60"/>
    </row>
    <row r="2023" spans="3:29" ht="12.75" hidden="1" outlineLevel="2">
      <c r="C2023" s="64"/>
      <c r="D2023" s="64"/>
      <c r="E2023" s="86"/>
      <c r="F2023" s="87"/>
      <c r="G2023" s="87"/>
      <c r="H2023" s="87"/>
      <c r="I2023" s="87"/>
      <c r="J2023" s="87"/>
      <c r="K2023" s="86"/>
      <c r="L2023" s="91" t="s">
        <v>562</v>
      </c>
      <c r="M2023" s="91" t="s">
        <v>208</v>
      </c>
      <c r="N2023" s="85"/>
      <c r="O2023" s="85"/>
      <c r="P2023" s="85"/>
      <c r="Q2023" s="85"/>
      <c r="R2023" s="85"/>
      <c r="S2023" s="85"/>
      <c r="T2023" s="85"/>
      <c r="U2023" s="10"/>
      <c r="V2023" s="10"/>
      <c r="W2023" s="80"/>
      <c r="X2023" s="60"/>
      <c r="Y2023" s="10"/>
      <c r="Z2023" s="10"/>
      <c r="AA2023" s="9">
        <v>1</v>
      </c>
      <c r="AB2023" s="80"/>
      <c r="AC2023" s="60"/>
    </row>
    <row r="2024" spans="3:29" ht="12.75" hidden="1" outlineLevel="2" collapsed="1">
      <c r="C2024" s="64"/>
      <c r="D2024" s="64"/>
      <c r="E2024" s="86"/>
      <c r="F2024" s="87"/>
      <c r="G2024" s="87"/>
      <c r="H2024" s="87"/>
      <c r="I2024" s="87"/>
      <c r="J2024" s="87"/>
      <c r="K2024" s="86"/>
      <c r="L2024" s="86"/>
      <c r="M2024" s="91" t="s">
        <v>53</v>
      </c>
      <c r="N2024" s="85"/>
      <c r="O2024" s="85"/>
      <c r="P2024" s="85"/>
      <c r="Q2024" s="85"/>
      <c r="R2024" s="85"/>
      <c r="S2024" s="85"/>
      <c r="T2024" s="85"/>
      <c r="U2024" s="12"/>
      <c r="V2024" s="12"/>
      <c r="W2024" s="82"/>
      <c r="X2024" s="60"/>
      <c r="Y2024" s="12"/>
      <c r="Z2024" s="12"/>
      <c r="AA2024" s="11">
        <v>1</v>
      </c>
      <c r="AB2024" s="82"/>
      <c r="AC2024" s="60"/>
    </row>
    <row r="2025" spans="3:29" ht="12.75" hidden="1" outlineLevel="2">
      <c r="C2025" s="64"/>
      <c r="D2025" s="64"/>
      <c r="E2025" s="86"/>
      <c r="F2025" s="87"/>
      <c r="G2025" s="87"/>
      <c r="H2025" s="87"/>
      <c r="I2025" s="87"/>
      <c r="J2025" s="87"/>
      <c r="K2025" s="86"/>
      <c r="L2025" s="91" t="s">
        <v>463</v>
      </c>
      <c r="M2025" s="91" t="s">
        <v>274</v>
      </c>
      <c r="N2025" s="85"/>
      <c r="O2025" s="85"/>
      <c r="P2025" s="85"/>
      <c r="Q2025" s="85"/>
      <c r="R2025" s="85"/>
      <c r="S2025" s="85"/>
      <c r="T2025" s="85"/>
      <c r="U2025" s="10"/>
      <c r="V2025" s="10"/>
      <c r="W2025" s="80"/>
      <c r="X2025" s="60"/>
      <c r="Y2025" s="10"/>
      <c r="Z2025" s="10"/>
      <c r="AA2025" s="9">
        <v>1</v>
      </c>
      <c r="AB2025" s="79">
        <v>1</v>
      </c>
      <c r="AC2025" s="60"/>
    </row>
    <row r="2026" spans="3:29" ht="12.75" hidden="1" outlineLevel="2" collapsed="1">
      <c r="C2026" s="64"/>
      <c r="D2026" s="64"/>
      <c r="E2026" s="86"/>
      <c r="F2026" s="87"/>
      <c r="G2026" s="87"/>
      <c r="H2026" s="87"/>
      <c r="I2026" s="87"/>
      <c r="J2026" s="87"/>
      <c r="K2026" s="86"/>
      <c r="L2026" s="86"/>
      <c r="M2026" s="91" t="s">
        <v>61</v>
      </c>
      <c r="N2026" s="85"/>
      <c r="O2026" s="85"/>
      <c r="P2026" s="85"/>
      <c r="Q2026" s="85"/>
      <c r="R2026" s="85"/>
      <c r="S2026" s="85"/>
      <c r="T2026" s="85"/>
      <c r="U2026" s="12"/>
      <c r="V2026" s="12"/>
      <c r="W2026" s="82"/>
      <c r="X2026" s="60"/>
      <c r="Y2026" s="12"/>
      <c r="Z2026" s="12"/>
      <c r="AA2026" s="11">
        <v>1</v>
      </c>
      <c r="AB2026" s="81">
        <v>1</v>
      </c>
      <c r="AC2026" s="60"/>
    </row>
    <row r="2027" spans="3:29" ht="12.75" hidden="1" outlineLevel="2">
      <c r="C2027" s="64"/>
      <c r="D2027" s="64"/>
      <c r="E2027" s="86"/>
      <c r="F2027" s="87"/>
      <c r="G2027" s="87"/>
      <c r="H2027" s="87"/>
      <c r="I2027" s="87"/>
      <c r="J2027" s="87"/>
      <c r="K2027" s="86"/>
      <c r="L2027" s="91" t="s">
        <v>496</v>
      </c>
      <c r="M2027" s="91" t="s">
        <v>218</v>
      </c>
      <c r="N2027" s="85"/>
      <c r="O2027" s="85"/>
      <c r="P2027" s="85"/>
      <c r="Q2027" s="85"/>
      <c r="R2027" s="85"/>
      <c r="S2027" s="85"/>
      <c r="T2027" s="85"/>
      <c r="U2027" s="10"/>
      <c r="V2027" s="10"/>
      <c r="W2027" s="80"/>
      <c r="X2027" s="60"/>
      <c r="Y2027" s="10"/>
      <c r="Z2027" s="10"/>
      <c r="AA2027" s="9">
        <v>1</v>
      </c>
      <c r="AB2027" s="79">
        <v>1</v>
      </c>
      <c r="AC2027" s="60"/>
    </row>
    <row r="2028" spans="3:29" ht="12.75" hidden="1" outlineLevel="2" collapsed="1">
      <c r="C2028" s="64"/>
      <c r="D2028" s="64"/>
      <c r="E2028" s="86"/>
      <c r="F2028" s="87"/>
      <c r="G2028" s="87"/>
      <c r="H2028" s="87"/>
      <c r="I2028" s="87"/>
      <c r="J2028" s="87"/>
      <c r="K2028" s="86"/>
      <c r="L2028" s="86"/>
      <c r="M2028" s="91" t="s">
        <v>388</v>
      </c>
      <c r="N2028" s="85"/>
      <c r="O2028" s="85"/>
      <c r="P2028" s="85"/>
      <c r="Q2028" s="85"/>
      <c r="R2028" s="85"/>
      <c r="S2028" s="85"/>
      <c r="T2028" s="85"/>
      <c r="U2028" s="12"/>
      <c r="V2028" s="12"/>
      <c r="W2028" s="82"/>
      <c r="X2028" s="60"/>
      <c r="Y2028" s="12"/>
      <c r="Z2028" s="12"/>
      <c r="AA2028" s="11">
        <v>1</v>
      </c>
      <c r="AB2028" s="81">
        <v>1</v>
      </c>
      <c r="AC2028" s="60"/>
    </row>
    <row r="2029" spans="3:29" ht="12.75" hidden="1" outlineLevel="2">
      <c r="C2029" s="64"/>
      <c r="D2029" s="64"/>
      <c r="E2029" s="86"/>
      <c r="F2029" s="87"/>
      <c r="G2029" s="87"/>
      <c r="H2029" s="87"/>
      <c r="I2029" s="87"/>
      <c r="J2029" s="87"/>
      <c r="K2029" s="86"/>
      <c r="L2029" s="91" t="s">
        <v>509</v>
      </c>
      <c r="M2029" s="91" t="s">
        <v>510</v>
      </c>
      <c r="N2029" s="85"/>
      <c r="O2029" s="85"/>
      <c r="P2029" s="85"/>
      <c r="Q2029" s="85"/>
      <c r="R2029" s="85"/>
      <c r="S2029" s="85"/>
      <c r="T2029" s="85"/>
      <c r="U2029" s="10"/>
      <c r="V2029" s="10"/>
      <c r="W2029" s="80"/>
      <c r="X2029" s="60"/>
      <c r="Y2029" s="10"/>
      <c r="Z2029" s="10"/>
      <c r="AA2029" s="9">
        <v>2</v>
      </c>
      <c r="AB2029" s="79">
        <v>6</v>
      </c>
      <c r="AC2029" s="60"/>
    </row>
    <row r="2030" spans="3:29" ht="12.75" hidden="1" outlineLevel="2" collapsed="1">
      <c r="C2030" s="64"/>
      <c r="D2030" s="64"/>
      <c r="E2030" s="86"/>
      <c r="F2030" s="87"/>
      <c r="G2030" s="87"/>
      <c r="H2030" s="87"/>
      <c r="I2030" s="87"/>
      <c r="J2030" s="87"/>
      <c r="K2030" s="86"/>
      <c r="L2030" s="86"/>
      <c r="M2030" s="91" t="s">
        <v>74</v>
      </c>
      <c r="N2030" s="85"/>
      <c r="O2030" s="85"/>
      <c r="P2030" s="85"/>
      <c r="Q2030" s="85"/>
      <c r="R2030" s="85"/>
      <c r="S2030" s="85"/>
      <c r="T2030" s="85"/>
      <c r="U2030" s="12"/>
      <c r="V2030" s="12"/>
      <c r="W2030" s="82"/>
      <c r="X2030" s="60"/>
      <c r="Y2030" s="12"/>
      <c r="Z2030" s="12"/>
      <c r="AA2030" s="11">
        <v>2</v>
      </c>
      <c r="AB2030" s="81">
        <v>6</v>
      </c>
      <c r="AC2030" s="60"/>
    </row>
    <row r="2031" spans="3:29" ht="12.75" hidden="1" outlineLevel="2">
      <c r="C2031" s="64"/>
      <c r="D2031" s="64"/>
      <c r="E2031" s="86"/>
      <c r="F2031" s="87"/>
      <c r="G2031" s="87"/>
      <c r="H2031" s="87"/>
      <c r="I2031" s="87"/>
      <c r="J2031" s="87"/>
      <c r="K2031" s="86"/>
      <c r="L2031" s="91" t="s">
        <v>563</v>
      </c>
      <c r="M2031" s="91" t="s">
        <v>564</v>
      </c>
      <c r="N2031" s="85"/>
      <c r="O2031" s="85"/>
      <c r="P2031" s="85"/>
      <c r="Q2031" s="85"/>
      <c r="R2031" s="85"/>
      <c r="S2031" s="85"/>
      <c r="T2031" s="85"/>
      <c r="U2031" s="10"/>
      <c r="V2031" s="10"/>
      <c r="W2031" s="80"/>
      <c r="X2031" s="60"/>
      <c r="Y2031" s="10"/>
      <c r="Z2031" s="10"/>
      <c r="AA2031" s="10"/>
      <c r="AB2031" s="79">
        <v>5</v>
      </c>
      <c r="AC2031" s="60"/>
    </row>
    <row r="2032" spans="3:29" ht="12.75" hidden="1" outlineLevel="2" collapsed="1">
      <c r="C2032" s="64"/>
      <c r="D2032" s="64"/>
      <c r="E2032" s="88"/>
      <c r="F2032" s="89"/>
      <c r="G2032" s="89"/>
      <c r="H2032" s="89"/>
      <c r="I2032" s="89"/>
      <c r="J2032" s="89"/>
      <c r="K2032" s="86"/>
      <c r="L2032" s="86"/>
      <c r="M2032" s="91" t="s">
        <v>74</v>
      </c>
      <c r="N2032" s="85"/>
      <c r="O2032" s="85"/>
      <c r="P2032" s="85"/>
      <c r="Q2032" s="85"/>
      <c r="R2032" s="85"/>
      <c r="S2032" s="85"/>
      <c r="T2032" s="85"/>
      <c r="U2032" s="12"/>
      <c r="V2032" s="12"/>
      <c r="W2032" s="82"/>
      <c r="X2032" s="60"/>
      <c r="Y2032" s="12"/>
      <c r="Z2032" s="12"/>
      <c r="AA2032" s="12"/>
      <c r="AB2032" s="81">
        <v>5</v>
      </c>
      <c r="AC2032" s="60"/>
    </row>
    <row r="2033" spans="3:29" ht="12.75">
      <c r="C2033" s="64"/>
      <c r="D2033" s="64"/>
      <c r="E2033" s="84" t="s">
        <v>377</v>
      </c>
      <c r="F2033" s="85"/>
      <c r="G2033" s="85"/>
      <c r="H2033" s="85"/>
      <c r="I2033" s="85"/>
      <c r="J2033" s="85"/>
      <c r="K2033" s="84" t="s">
        <v>378</v>
      </c>
      <c r="L2033" s="90"/>
      <c r="M2033" s="90"/>
      <c r="N2033" s="90"/>
      <c r="O2033" s="90"/>
      <c r="P2033" s="90"/>
      <c r="Q2033" s="90"/>
      <c r="R2033" s="90"/>
      <c r="S2033" s="90"/>
      <c r="T2033" s="90"/>
      <c r="U2033" s="6">
        <v>94</v>
      </c>
      <c r="V2033" s="6">
        <v>119</v>
      </c>
      <c r="W2033" s="67">
        <v>137</v>
      </c>
      <c r="X2033" s="60"/>
      <c r="Y2033" s="6">
        <v>124</v>
      </c>
      <c r="Z2033" s="6">
        <v>129</v>
      </c>
      <c r="AA2033" s="6">
        <v>128</v>
      </c>
      <c r="AB2033" s="67">
        <v>120</v>
      </c>
      <c r="AC2033" s="60"/>
    </row>
    <row r="2034" spans="3:29" ht="12.75" collapsed="1">
      <c r="C2034" s="64"/>
      <c r="D2034" s="64"/>
      <c r="E2034" s="86"/>
      <c r="F2034" s="87"/>
      <c r="G2034" s="87"/>
      <c r="H2034" s="87"/>
      <c r="I2034" s="87"/>
      <c r="J2034" s="87"/>
      <c r="K2034" s="91" t="s">
        <v>297</v>
      </c>
      <c r="L2034" s="91" t="s">
        <v>298</v>
      </c>
      <c r="M2034" s="85"/>
      <c r="N2034" s="85"/>
      <c r="O2034" s="85"/>
      <c r="P2034" s="85"/>
      <c r="Q2034" s="85"/>
      <c r="R2034" s="85"/>
      <c r="S2034" s="85"/>
      <c r="T2034" s="85"/>
      <c r="U2034" s="8">
        <v>94</v>
      </c>
      <c r="V2034" s="8">
        <v>119</v>
      </c>
      <c r="W2034" s="78">
        <v>137</v>
      </c>
      <c r="X2034" s="60"/>
      <c r="Y2034" s="8">
        <v>124</v>
      </c>
      <c r="Z2034" s="8">
        <v>129</v>
      </c>
      <c r="AA2034" s="8">
        <v>128</v>
      </c>
      <c r="AB2034" s="78">
        <v>120</v>
      </c>
      <c r="AC2034" s="60"/>
    </row>
    <row r="2035" spans="3:29" ht="12.75" hidden="1" outlineLevel="2">
      <c r="C2035" s="64"/>
      <c r="D2035" s="64"/>
      <c r="E2035" s="86"/>
      <c r="F2035" s="87"/>
      <c r="G2035" s="87"/>
      <c r="H2035" s="87"/>
      <c r="I2035" s="87"/>
      <c r="J2035" s="87"/>
      <c r="K2035" s="86"/>
      <c r="L2035" s="91" t="s">
        <v>525</v>
      </c>
      <c r="M2035" s="92" t="s">
        <v>526</v>
      </c>
      <c r="N2035" s="85"/>
      <c r="O2035" s="85"/>
      <c r="P2035" s="85"/>
      <c r="Q2035" s="85"/>
      <c r="R2035" s="85"/>
      <c r="S2035" s="85"/>
      <c r="T2035" s="85"/>
      <c r="U2035" s="9">
        <v>1</v>
      </c>
      <c r="V2035" s="9">
        <v>2</v>
      </c>
      <c r="W2035" s="79">
        <v>1</v>
      </c>
      <c r="X2035" s="60"/>
      <c r="Y2035" s="9">
        <v>1</v>
      </c>
      <c r="Z2035" s="9">
        <v>1</v>
      </c>
      <c r="AA2035" s="9">
        <v>1</v>
      </c>
      <c r="AB2035" s="80"/>
      <c r="AC2035" s="60"/>
    </row>
    <row r="2036" spans="3:29" ht="12.75" hidden="1" outlineLevel="2" collapsed="1">
      <c r="C2036" s="64"/>
      <c r="D2036" s="64"/>
      <c r="E2036" s="86"/>
      <c r="F2036" s="87"/>
      <c r="G2036" s="87"/>
      <c r="H2036" s="87"/>
      <c r="I2036" s="87"/>
      <c r="J2036" s="87"/>
      <c r="K2036" s="86"/>
      <c r="L2036" s="86"/>
      <c r="M2036" s="92" t="s">
        <v>366</v>
      </c>
      <c r="N2036" s="85"/>
      <c r="O2036" s="85"/>
      <c r="P2036" s="85"/>
      <c r="Q2036" s="85"/>
      <c r="R2036" s="85"/>
      <c r="S2036" s="85"/>
      <c r="T2036" s="85"/>
      <c r="U2036" s="11">
        <v>1</v>
      </c>
      <c r="V2036" s="11">
        <v>2</v>
      </c>
      <c r="W2036" s="81">
        <v>1</v>
      </c>
      <c r="X2036" s="60"/>
      <c r="Y2036" s="11">
        <v>1</v>
      </c>
      <c r="Z2036" s="11">
        <v>1</v>
      </c>
      <c r="AA2036" s="11">
        <v>1</v>
      </c>
      <c r="AB2036" s="82"/>
      <c r="AC2036" s="60"/>
    </row>
    <row r="2037" spans="3:29" ht="12.75" hidden="1" outlineLevel="2">
      <c r="C2037" s="64"/>
      <c r="D2037" s="64"/>
      <c r="E2037" s="86"/>
      <c r="F2037" s="87"/>
      <c r="G2037" s="87"/>
      <c r="H2037" s="87"/>
      <c r="I2037" s="87"/>
      <c r="J2037" s="87"/>
      <c r="K2037" s="86"/>
      <c r="L2037" s="91" t="s">
        <v>402</v>
      </c>
      <c r="M2037" s="92" t="s">
        <v>58</v>
      </c>
      <c r="N2037" s="85"/>
      <c r="O2037" s="85"/>
      <c r="P2037" s="85"/>
      <c r="Q2037" s="85"/>
      <c r="R2037" s="85"/>
      <c r="S2037" s="85"/>
      <c r="T2037" s="85"/>
      <c r="U2037" s="9">
        <v>88</v>
      </c>
      <c r="V2037" s="9">
        <v>82</v>
      </c>
      <c r="W2037" s="79">
        <v>93</v>
      </c>
      <c r="X2037" s="60"/>
      <c r="Y2037" s="9">
        <v>74</v>
      </c>
      <c r="Z2037" s="9">
        <v>74</v>
      </c>
      <c r="AA2037" s="9">
        <v>68</v>
      </c>
      <c r="AB2037" s="79">
        <v>59</v>
      </c>
      <c r="AC2037" s="60"/>
    </row>
    <row r="2038" spans="3:29" ht="12.75" hidden="1" outlineLevel="2" collapsed="1">
      <c r="C2038" s="64"/>
      <c r="D2038" s="64"/>
      <c r="E2038" s="86"/>
      <c r="F2038" s="87"/>
      <c r="G2038" s="87"/>
      <c r="H2038" s="87"/>
      <c r="I2038" s="87"/>
      <c r="J2038" s="87"/>
      <c r="K2038" s="86"/>
      <c r="L2038" s="86"/>
      <c r="M2038" s="92" t="s">
        <v>366</v>
      </c>
      <c r="N2038" s="85"/>
      <c r="O2038" s="85"/>
      <c r="P2038" s="85"/>
      <c r="Q2038" s="85"/>
      <c r="R2038" s="85"/>
      <c r="S2038" s="85"/>
      <c r="T2038" s="85"/>
      <c r="U2038" s="11">
        <v>88</v>
      </c>
      <c r="V2038" s="11">
        <v>82</v>
      </c>
      <c r="W2038" s="81">
        <v>93</v>
      </c>
      <c r="X2038" s="60"/>
      <c r="Y2038" s="11">
        <v>74</v>
      </c>
      <c r="Z2038" s="11">
        <v>74</v>
      </c>
      <c r="AA2038" s="11">
        <v>68</v>
      </c>
      <c r="AB2038" s="81">
        <v>59</v>
      </c>
      <c r="AC2038" s="60"/>
    </row>
    <row r="2039" spans="3:29" ht="12.75" hidden="1" outlineLevel="2">
      <c r="C2039" s="64"/>
      <c r="D2039" s="64"/>
      <c r="E2039" s="86"/>
      <c r="F2039" s="87"/>
      <c r="G2039" s="87"/>
      <c r="H2039" s="87"/>
      <c r="I2039" s="87"/>
      <c r="J2039" s="87"/>
      <c r="K2039" s="86"/>
      <c r="L2039" s="91" t="s">
        <v>403</v>
      </c>
      <c r="M2039" s="92" t="s">
        <v>404</v>
      </c>
      <c r="N2039" s="85"/>
      <c r="O2039" s="85"/>
      <c r="P2039" s="85"/>
      <c r="Q2039" s="85"/>
      <c r="R2039" s="85"/>
      <c r="S2039" s="85"/>
      <c r="T2039" s="85"/>
      <c r="U2039" s="9">
        <v>4</v>
      </c>
      <c r="V2039" s="9">
        <v>34</v>
      </c>
      <c r="W2039" s="79">
        <v>41</v>
      </c>
      <c r="X2039" s="60"/>
      <c r="Y2039" s="9">
        <v>46</v>
      </c>
      <c r="Z2039" s="9">
        <v>52</v>
      </c>
      <c r="AA2039" s="9">
        <v>55</v>
      </c>
      <c r="AB2039" s="79">
        <v>60</v>
      </c>
      <c r="AC2039" s="60"/>
    </row>
    <row r="2040" spans="3:29" ht="12.75" hidden="1" outlineLevel="2" collapsed="1">
      <c r="C2040" s="64"/>
      <c r="D2040" s="64"/>
      <c r="E2040" s="86"/>
      <c r="F2040" s="87"/>
      <c r="G2040" s="87"/>
      <c r="H2040" s="87"/>
      <c r="I2040" s="87"/>
      <c r="J2040" s="87"/>
      <c r="K2040" s="86"/>
      <c r="L2040" s="86"/>
      <c r="M2040" s="91" t="s">
        <v>366</v>
      </c>
      <c r="N2040" s="85"/>
      <c r="O2040" s="85"/>
      <c r="P2040" s="85"/>
      <c r="Q2040" s="85"/>
      <c r="R2040" s="85"/>
      <c r="S2040" s="85"/>
      <c r="T2040" s="85"/>
      <c r="U2040" s="11">
        <v>4</v>
      </c>
      <c r="V2040" s="11">
        <v>34</v>
      </c>
      <c r="W2040" s="81">
        <v>41</v>
      </c>
      <c r="X2040" s="60"/>
      <c r="Y2040" s="11">
        <v>46</v>
      </c>
      <c r="Z2040" s="11">
        <v>52</v>
      </c>
      <c r="AA2040" s="11">
        <v>55</v>
      </c>
      <c r="AB2040" s="81">
        <v>60</v>
      </c>
      <c r="AC2040" s="60"/>
    </row>
    <row r="2041" spans="3:29" ht="12.75" hidden="1" outlineLevel="2">
      <c r="C2041" s="64"/>
      <c r="D2041" s="64"/>
      <c r="E2041" s="86"/>
      <c r="F2041" s="87"/>
      <c r="G2041" s="87"/>
      <c r="H2041" s="87"/>
      <c r="I2041" s="87"/>
      <c r="J2041" s="87"/>
      <c r="K2041" s="86"/>
      <c r="L2041" s="91" t="s">
        <v>470</v>
      </c>
      <c r="M2041" s="91" t="s">
        <v>170</v>
      </c>
      <c r="N2041" s="85"/>
      <c r="O2041" s="85"/>
      <c r="P2041" s="85"/>
      <c r="Q2041" s="85"/>
      <c r="R2041" s="85"/>
      <c r="S2041" s="85"/>
      <c r="T2041" s="85"/>
      <c r="U2041" s="9">
        <v>1</v>
      </c>
      <c r="V2041" s="10"/>
      <c r="W2041" s="79">
        <v>1</v>
      </c>
      <c r="X2041" s="60"/>
      <c r="Y2041" s="9">
        <v>1</v>
      </c>
      <c r="Z2041" s="10"/>
      <c r="AA2041" s="10"/>
      <c r="AB2041" s="80"/>
      <c r="AC2041" s="60"/>
    </row>
    <row r="2042" spans="3:29" ht="12.75" hidden="1" outlineLevel="2" collapsed="1">
      <c r="C2042" s="64"/>
      <c r="D2042" s="64"/>
      <c r="E2042" s="86"/>
      <c r="F2042" s="87"/>
      <c r="G2042" s="87"/>
      <c r="H2042" s="87"/>
      <c r="I2042" s="87"/>
      <c r="J2042" s="87"/>
      <c r="K2042" s="86"/>
      <c r="L2042" s="86"/>
      <c r="M2042" s="91" t="s">
        <v>50</v>
      </c>
      <c r="N2042" s="85"/>
      <c r="O2042" s="85"/>
      <c r="P2042" s="85"/>
      <c r="Q2042" s="85"/>
      <c r="R2042" s="85"/>
      <c r="S2042" s="85"/>
      <c r="T2042" s="85"/>
      <c r="U2042" s="11">
        <v>1</v>
      </c>
      <c r="V2042" s="12"/>
      <c r="W2042" s="81">
        <v>1</v>
      </c>
      <c r="X2042" s="60"/>
      <c r="Y2042" s="11">
        <v>1</v>
      </c>
      <c r="Z2042" s="12"/>
      <c r="AA2042" s="12"/>
      <c r="AB2042" s="82"/>
      <c r="AC2042" s="60"/>
    </row>
    <row r="2043" spans="3:29" ht="12.75" hidden="1" outlineLevel="2">
      <c r="C2043" s="64"/>
      <c r="D2043" s="64"/>
      <c r="E2043" s="86"/>
      <c r="F2043" s="87"/>
      <c r="G2043" s="87"/>
      <c r="H2043" s="87"/>
      <c r="I2043" s="87"/>
      <c r="J2043" s="87"/>
      <c r="K2043" s="86"/>
      <c r="L2043" s="91" t="s">
        <v>428</v>
      </c>
      <c r="M2043" s="92" t="s">
        <v>429</v>
      </c>
      <c r="N2043" s="85"/>
      <c r="O2043" s="85"/>
      <c r="P2043" s="85"/>
      <c r="Q2043" s="85"/>
      <c r="R2043" s="85"/>
      <c r="S2043" s="85"/>
      <c r="T2043" s="85"/>
      <c r="U2043" s="10"/>
      <c r="V2043" s="9">
        <v>1</v>
      </c>
      <c r="W2043" s="79">
        <v>1</v>
      </c>
      <c r="X2043" s="60"/>
      <c r="Y2043" s="9">
        <v>1</v>
      </c>
      <c r="Z2043" s="9">
        <v>1</v>
      </c>
      <c r="AA2043" s="9">
        <v>1</v>
      </c>
      <c r="AB2043" s="80"/>
      <c r="AC2043" s="60"/>
    </row>
    <row r="2044" spans="3:29" ht="12.75" hidden="1" outlineLevel="2" collapsed="1">
      <c r="C2044" s="64"/>
      <c r="D2044" s="64"/>
      <c r="E2044" s="86"/>
      <c r="F2044" s="87"/>
      <c r="G2044" s="87"/>
      <c r="H2044" s="87"/>
      <c r="I2044" s="87"/>
      <c r="J2044" s="87"/>
      <c r="K2044" s="86"/>
      <c r="L2044" s="86"/>
      <c r="M2044" s="91" t="s">
        <v>32</v>
      </c>
      <c r="N2044" s="85"/>
      <c r="O2044" s="85"/>
      <c r="P2044" s="85"/>
      <c r="Q2044" s="85"/>
      <c r="R2044" s="85"/>
      <c r="S2044" s="85"/>
      <c r="T2044" s="85"/>
      <c r="U2044" s="12"/>
      <c r="V2044" s="11">
        <v>1</v>
      </c>
      <c r="W2044" s="81">
        <v>1</v>
      </c>
      <c r="X2044" s="60"/>
      <c r="Y2044" s="11">
        <v>1</v>
      </c>
      <c r="Z2044" s="11">
        <v>1</v>
      </c>
      <c r="AA2044" s="12"/>
      <c r="AB2044" s="82"/>
      <c r="AC2044" s="60"/>
    </row>
    <row r="2045" spans="3:29" ht="12.75" hidden="1" outlineLevel="2" collapsed="1">
      <c r="C2045" s="64"/>
      <c r="D2045" s="64"/>
      <c r="E2045" s="86"/>
      <c r="F2045" s="87"/>
      <c r="G2045" s="87"/>
      <c r="H2045" s="87"/>
      <c r="I2045" s="87"/>
      <c r="J2045" s="87"/>
      <c r="K2045" s="86"/>
      <c r="L2045" s="86"/>
      <c r="M2045" s="91" t="s">
        <v>366</v>
      </c>
      <c r="N2045" s="85"/>
      <c r="O2045" s="85"/>
      <c r="P2045" s="85"/>
      <c r="Q2045" s="85"/>
      <c r="R2045" s="85"/>
      <c r="S2045" s="85"/>
      <c r="T2045" s="85"/>
      <c r="U2045" s="12"/>
      <c r="V2045" s="12"/>
      <c r="W2045" s="82"/>
      <c r="X2045" s="60"/>
      <c r="Y2045" s="12"/>
      <c r="Z2045" s="12"/>
      <c r="AA2045" s="11">
        <v>1</v>
      </c>
      <c r="AB2045" s="82"/>
      <c r="AC2045" s="60"/>
    </row>
    <row r="2046" spans="3:29" ht="12.75" hidden="1" outlineLevel="2">
      <c r="C2046" s="64"/>
      <c r="D2046" s="64"/>
      <c r="E2046" s="86"/>
      <c r="F2046" s="87"/>
      <c r="G2046" s="87"/>
      <c r="H2046" s="87"/>
      <c r="I2046" s="87"/>
      <c r="J2046" s="87"/>
      <c r="K2046" s="86"/>
      <c r="L2046" s="91" t="s">
        <v>395</v>
      </c>
      <c r="M2046" s="91" t="s">
        <v>396</v>
      </c>
      <c r="N2046" s="85"/>
      <c r="O2046" s="85"/>
      <c r="P2046" s="85"/>
      <c r="Q2046" s="85"/>
      <c r="R2046" s="85"/>
      <c r="S2046" s="85"/>
      <c r="T2046" s="85"/>
      <c r="U2046" s="10"/>
      <c r="V2046" s="10"/>
      <c r="W2046" s="80"/>
      <c r="X2046" s="60"/>
      <c r="Y2046" s="9">
        <v>1</v>
      </c>
      <c r="Z2046" s="9">
        <v>1</v>
      </c>
      <c r="AA2046" s="9">
        <v>1</v>
      </c>
      <c r="AB2046" s="79">
        <v>1</v>
      </c>
      <c r="AC2046" s="60"/>
    </row>
    <row r="2047" spans="3:29" ht="12.75" hidden="1" outlineLevel="2" collapsed="1">
      <c r="C2047" s="64"/>
      <c r="D2047" s="64"/>
      <c r="E2047" s="86"/>
      <c r="F2047" s="87"/>
      <c r="G2047" s="87"/>
      <c r="H2047" s="87"/>
      <c r="I2047" s="87"/>
      <c r="J2047" s="87"/>
      <c r="K2047" s="86"/>
      <c r="L2047" s="86"/>
      <c r="M2047" s="91" t="s">
        <v>53</v>
      </c>
      <c r="N2047" s="85"/>
      <c r="O2047" s="85"/>
      <c r="P2047" s="85"/>
      <c r="Q2047" s="85"/>
      <c r="R2047" s="85"/>
      <c r="S2047" s="85"/>
      <c r="T2047" s="85"/>
      <c r="U2047" s="12"/>
      <c r="V2047" s="12"/>
      <c r="W2047" s="82"/>
      <c r="X2047" s="60"/>
      <c r="Y2047" s="11">
        <v>1</v>
      </c>
      <c r="Z2047" s="11">
        <v>1</v>
      </c>
      <c r="AA2047" s="11">
        <v>1</v>
      </c>
      <c r="AB2047" s="81">
        <v>1</v>
      </c>
      <c r="AC2047" s="60"/>
    </row>
    <row r="2048" spans="3:29" ht="12.75" hidden="1" outlineLevel="2">
      <c r="C2048" s="64"/>
      <c r="D2048" s="64"/>
      <c r="E2048" s="86"/>
      <c r="F2048" s="87"/>
      <c r="G2048" s="87"/>
      <c r="H2048" s="87"/>
      <c r="I2048" s="87"/>
      <c r="J2048" s="87"/>
      <c r="K2048" s="86"/>
      <c r="L2048" s="91" t="s">
        <v>507</v>
      </c>
      <c r="M2048" s="91" t="s">
        <v>230</v>
      </c>
      <c r="N2048" s="85"/>
      <c r="O2048" s="85"/>
      <c r="P2048" s="85"/>
      <c r="Q2048" s="85"/>
      <c r="R2048" s="85"/>
      <c r="S2048" s="85"/>
      <c r="T2048" s="85"/>
      <c r="U2048" s="10"/>
      <c r="V2048" s="10"/>
      <c r="W2048" s="80"/>
      <c r="X2048" s="60"/>
      <c r="Y2048" s="10"/>
      <c r="Z2048" s="10"/>
      <c r="AA2048" s="9">
        <v>2</v>
      </c>
      <c r="AB2048" s="80"/>
      <c r="AC2048" s="60"/>
    </row>
    <row r="2049" spans="3:29" ht="12.75" hidden="1" outlineLevel="2" collapsed="1">
      <c r="C2049" s="64"/>
      <c r="D2049" s="64"/>
      <c r="E2049" s="88"/>
      <c r="F2049" s="89"/>
      <c r="G2049" s="89"/>
      <c r="H2049" s="89"/>
      <c r="I2049" s="89"/>
      <c r="J2049" s="89"/>
      <c r="K2049" s="86"/>
      <c r="L2049" s="86"/>
      <c r="M2049" s="91" t="s">
        <v>284</v>
      </c>
      <c r="N2049" s="85"/>
      <c r="O2049" s="85"/>
      <c r="P2049" s="85"/>
      <c r="Q2049" s="85"/>
      <c r="R2049" s="85"/>
      <c r="S2049" s="85"/>
      <c r="T2049" s="85"/>
      <c r="U2049" s="12"/>
      <c r="V2049" s="12"/>
      <c r="W2049" s="82"/>
      <c r="X2049" s="60"/>
      <c r="Y2049" s="12"/>
      <c r="Z2049" s="12"/>
      <c r="AA2049" s="11">
        <v>2</v>
      </c>
      <c r="AB2049" s="82"/>
      <c r="AC2049" s="60"/>
    </row>
    <row r="2050" spans="3:29" ht="12.75">
      <c r="C2050" s="64"/>
      <c r="D2050" s="64"/>
      <c r="E2050" s="84" t="s">
        <v>565</v>
      </c>
      <c r="F2050" s="85"/>
      <c r="G2050" s="85"/>
      <c r="H2050" s="85"/>
      <c r="I2050" s="85"/>
      <c r="J2050" s="85"/>
      <c r="K2050" s="84" t="s">
        <v>566</v>
      </c>
      <c r="L2050" s="90"/>
      <c r="M2050" s="90"/>
      <c r="N2050" s="90"/>
      <c r="O2050" s="90"/>
      <c r="P2050" s="90"/>
      <c r="Q2050" s="90"/>
      <c r="R2050" s="90"/>
      <c r="S2050" s="90"/>
      <c r="T2050" s="90"/>
      <c r="U2050" s="6">
        <v>26</v>
      </c>
      <c r="V2050" s="6">
        <v>57</v>
      </c>
      <c r="W2050" s="67">
        <v>75</v>
      </c>
      <c r="X2050" s="60"/>
      <c r="Y2050" s="6">
        <v>82</v>
      </c>
      <c r="Z2050" s="6">
        <v>80</v>
      </c>
      <c r="AA2050" s="6">
        <v>83</v>
      </c>
      <c r="AB2050" s="67">
        <v>95</v>
      </c>
      <c r="AC2050" s="60"/>
    </row>
    <row r="2051" spans="3:29" ht="12.75" collapsed="1">
      <c r="C2051" s="64"/>
      <c r="D2051" s="64"/>
      <c r="E2051" s="86"/>
      <c r="F2051" s="87"/>
      <c r="G2051" s="87"/>
      <c r="H2051" s="87"/>
      <c r="I2051" s="87"/>
      <c r="J2051" s="87"/>
      <c r="K2051" s="91" t="s">
        <v>297</v>
      </c>
      <c r="L2051" s="91" t="s">
        <v>298</v>
      </c>
      <c r="M2051" s="85"/>
      <c r="N2051" s="85"/>
      <c r="O2051" s="85"/>
      <c r="P2051" s="85"/>
      <c r="Q2051" s="85"/>
      <c r="R2051" s="85"/>
      <c r="S2051" s="85"/>
      <c r="T2051" s="85"/>
      <c r="U2051" s="8">
        <v>26</v>
      </c>
      <c r="V2051" s="8">
        <v>57</v>
      </c>
      <c r="W2051" s="78">
        <v>75</v>
      </c>
      <c r="X2051" s="60"/>
      <c r="Y2051" s="8">
        <v>80</v>
      </c>
      <c r="Z2051" s="8">
        <v>80</v>
      </c>
      <c r="AA2051" s="8">
        <v>83</v>
      </c>
      <c r="AB2051" s="78">
        <v>95</v>
      </c>
      <c r="AC2051" s="60"/>
    </row>
    <row r="2052" spans="3:29" ht="12.75" hidden="1" outlineLevel="2">
      <c r="C2052" s="64"/>
      <c r="D2052" s="64"/>
      <c r="E2052" s="86"/>
      <c r="F2052" s="87"/>
      <c r="G2052" s="87"/>
      <c r="H2052" s="87"/>
      <c r="I2052" s="87"/>
      <c r="J2052" s="87"/>
      <c r="K2052" s="86"/>
      <c r="L2052" s="91" t="s">
        <v>559</v>
      </c>
      <c r="M2052" s="91" t="s">
        <v>560</v>
      </c>
      <c r="N2052" s="85"/>
      <c r="O2052" s="85"/>
      <c r="P2052" s="85"/>
      <c r="Q2052" s="85"/>
      <c r="R2052" s="85"/>
      <c r="S2052" s="85"/>
      <c r="T2052" s="85"/>
      <c r="U2052" s="9">
        <v>13</v>
      </c>
      <c r="V2052" s="9">
        <v>15</v>
      </c>
      <c r="W2052" s="79">
        <v>14</v>
      </c>
      <c r="X2052" s="60"/>
      <c r="Y2052" s="9">
        <v>8</v>
      </c>
      <c r="Z2052" s="9">
        <v>9</v>
      </c>
      <c r="AA2052" s="9">
        <v>8</v>
      </c>
      <c r="AB2052" s="79">
        <v>3</v>
      </c>
      <c r="AC2052" s="60"/>
    </row>
    <row r="2053" spans="3:29" ht="12.75" hidden="1" outlineLevel="2" collapsed="1">
      <c r="C2053" s="64"/>
      <c r="D2053" s="64"/>
      <c r="E2053" s="86"/>
      <c r="F2053" s="87"/>
      <c r="G2053" s="87"/>
      <c r="H2053" s="87"/>
      <c r="I2053" s="87"/>
      <c r="J2053" s="87"/>
      <c r="K2053" s="86"/>
      <c r="L2053" s="86"/>
      <c r="M2053" s="91" t="s">
        <v>74</v>
      </c>
      <c r="N2053" s="85"/>
      <c r="O2053" s="85"/>
      <c r="P2053" s="85"/>
      <c r="Q2053" s="85"/>
      <c r="R2053" s="85"/>
      <c r="S2053" s="85"/>
      <c r="T2053" s="85"/>
      <c r="U2053" s="11">
        <v>13</v>
      </c>
      <c r="V2053" s="11">
        <v>15</v>
      </c>
      <c r="W2053" s="81">
        <v>14</v>
      </c>
      <c r="X2053" s="60"/>
      <c r="Y2053" s="11">
        <v>8</v>
      </c>
      <c r="Z2053" s="11">
        <v>9</v>
      </c>
      <c r="AA2053" s="11">
        <v>8</v>
      </c>
      <c r="AB2053" s="81">
        <v>3</v>
      </c>
      <c r="AC2053" s="60"/>
    </row>
    <row r="2054" spans="3:29" ht="12.75" hidden="1" outlineLevel="2">
      <c r="C2054" s="64"/>
      <c r="D2054" s="64"/>
      <c r="E2054" s="86"/>
      <c r="F2054" s="87"/>
      <c r="G2054" s="87"/>
      <c r="H2054" s="87"/>
      <c r="I2054" s="87"/>
      <c r="J2054" s="87"/>
      <c r="K2054" s="86"/>
      <c r="L2054" s="91" t="s">
        <v>509</v>
      </c>
      <c r="M2054" s="91" t="s">
        <v>510</v>
      </c>
      <c r="N2054" s="85"/>
      <c r="O2054" s="85"/>
      <c r="P2054" s="85"/>
      <c r="Q2054" s="85"/>
      <c r="R2054" s="85"/>
      <c r="S2054" s="85"/>
      <c r="T2054" s="85"/>
      <c r="U2054" s="9">
        <v>5</v>
      </c>
      <c r="V2054" s="9">
        <v>4</v>
      </c>
      <c r="W2054" s="79">
        <v>5</v>
      </c>
      <c r="X2054" s="60"/>
      <c r="Y2054" s="9">
        <v>4</v>
      </c>
      <c r="Z2054" s="9">
        <v>12</v>
      </c>
      <c r="AA2054" s="9">
        <v>8</v>
      </c>
      <c r="AB2054" s="79">
        <v>7</v>
      </c>
      <c r="AC2054" s="60"/>
    </row>
    <row r="2055" spans="3:29" ht="12.75" hidden="1" outlineLevel="2" collapsed="1">
      <c r="C2055" s="64"/>
      <c r="D2055" s="64"/>
      <c r="E2055" s="86"/>
      <c r="F2055" s="87"/>
      <c r="G2055" s="87"/>
      <c r="H2055" s="87"/>
      <c r="I2055" s="87"/>
      <c r="J2055" s="87"/>
      <c r="K2055" s="86"/>
      <c r="L2055" s="86"/>
      <c r="M2055" s="91" t="s">
        <v>32</v>
      </c>
      <c r="N2055" s="85"/>
      <c r="O2055" s="85"/>
      <c r="P2055" s="85"/>
      <c r="Q2055" s="85"/>
      <c r="R2055" s="85"/>
      <c r="S2055" s="85"/>
      <c r="T2055" s="85"/>
      <c r="U2055" s="11">
        <v>5</v>
      </c>
      <c r="V2055" s="11">
        <v>4</v>
      </c>
      <c r="W2055" s="81">
        <v>5</v>
      </c>
      <c r="X2055" s="60"/>
      <c r="Y2055" s="11">
        <v>1</v>
      </c>
      <c r="Z2055" s="11">
        <v>1</v>
      </c>
      <c r="AA2055" s="12"/>
      <c r="AB2055" s="82"/>
      <c r="AC2055" s="60"/>
    </row>
    <row r="2056" spans="3:29" ht="12.75" hidden="1" outlineLevel="2" collapsed="1">
      <c r="C2056" s="64"/>
      <c r="D2056" s="64"/>
      <c r="E2056" s="86"/>
      <c r="F2056" s="87"/>
      <c r="G2056" s="87"/>
      <c r="H2056" s="87"/>
      <c r="I2056" s="87"/>
      <c r="J2056" s="87"/>
      <c r="K2056" s="86"/>
      <c r="L2056" s="86"/>
      <c r="M2056" s="91" t="s">
        <v>284</v>
      </c>
      <c r="N2056" s="85"/>
      <c r="O2056" s="85"/>
      <c r="P2056" s="85"/>
      <c r="Q2056" s="85"/>
      <c r="R2056" s="85"/>
      <c r="S2056" s="85"/>
      <c r="T2056" s="85"/>
      <c r="U2056" s="12"/>
      <c r="V2056" s="12"/>
      <c r="W2056" s="82"/>
      <c r="X2056" s="60"/>
      <c r="Y2056" s="11">
        <v>3</v>
      </c>
      <c r="Z2056" s="11">
        <v>11</v>
      </c>
      <c r="AA2056" s="11">
        <v>8</v>
      </c>
      <c r="AB2056" s="81">
        <v>7</v>
      </c>
      <c r="AC2056" s="60"/>
    </row>
    <row r="2057" spans="3:29" ht="12.75" hidden="1" outlineLevel="2">
      <c r="C2057" s="64"/>
      <c r="D2057" s="64"/>
      <c r="E2057" s="86"/>
      <c r="F2057" s="87"/>
      <c r="G2057" s="87"/>
      <c r="H2057" s="87"/>
      <c r="I2057" s="87"/>
      <c r="J2057" s="87"/>
      <c r="K2057" s="86"/>
      <c r="L2057" s="91" t="s">
        <v>517</v>
      </c>
      <c r="M2057" s="91" t="s">
        <v>518</v>
      </c>
      <c r="N2057" s="85"/>
      <c r="O2057" s="85"/>
      <c r="P2057" s="85"/>
      <c r="Q2057" s="85"/>
      <c r="R2057" s="85"/>
      <c r="S2057" s="85"/>
      <c r="T2057" s="85"/>
      <c r="U2057" s="9">
        <v>8</v>
      </c>
      <c r="V2057" s="9">
        <v>15</v>
      </c>
      <c r="W2057" s="79">
        <v>23</v>
      </c>
      <c r="X2057" s="60"/>
      <c r="Y2057" s="9">
        <v>24</v>
      </c>
      <c r="Z2057" s="9">
        <v>13</v>
      </c>
      <c r="AA2057" s="9">
        <v>18</v>
      </c>
      <c r="AB2057" s="79">
        <v>16</v>
      </c>
      <c r="AC2057" s="60"/>
    </row>
    <row r="2058" spans="3:29" ht="12.75" hidden="1" outlineLevel="2" collapsed="1">
      <c r="C2058" s="64"/>
      <c r="D2058" s="64"/>
      <c r="E2058" s="86"/>
      <c r="F2058" s="87"/>
      <c r="G2058" s="87"/>
      <c r="H2058" s="87"/>
      <c r="I2058" s="87"/>
      <c r="J2058" s="87"/>
      <c r="K2058" s="86"/>
      <c r="L2058" s="86"/>
      <c r="M2058" s="91" t="s">
        <v>451</v>
      </c>
      <c r="N2058" s="85"/>
      <c r="O2058" s="85"/>
      <c r="P2058" s="85"/>
      <c r="Q2058" s="85"/>
      <c r="R2058" s="85"/>
      <c r="S2058" s="85"/>
      <c r="T2058" s="85"/>
      <c r="U2058" s="11">
        <v>8</v>
      </c>
      <c r="V2058" s="11">
        <v>9</v>
      </c>
      <c r="W2058" s="81">
        <v>6</v>
      </c>
      <c r="X2058" s="60"/>
      <c r="Y2058" s="12"/>
      <c r="Z2058" s="12"/>
      <c r="AA2058" s="12"/>
      <c r="AB2058" s="82"/>
      <c r="AC2058" s="60"/>
    </row>
    <row r="2059" spans="3:29" ht="12.75" hidden="1" outlineLevel="2" collapsed="1">
      <c r="C2059" s="64"/>
      <c r="D2059" s="64"/>
      <c r="E2059" s="86"/>
      <c r="F2059" s="87"/>
      <c r="G2059" s="87"/>
      <c r="H2059" s="87"/>
      <c r="I2059" s="87"/>
      <c r="J2059" s="87"/>
      <c r="K2059" s="86"/>
      <c r="L2059" s="86"/>
      <c r="M2059" s="91" t="s">
        <v>53</v>
      </c>
      <c r="N2059" s="85"/>
      <c r="O2059" s="85"/>
      <c r="P2059" s="85"/>
      <c r="Q2059" s="85"/>
      <c r="R2059" s="85"/>
      <c r="S2059" s="85"/>
      <c r="T2059" s="85"/>
      <c r="U2059" s="12"/>
      <c r="V2059" s="11">
        <v>6</v>
      </c>
      <c r="W2059" s="81">
        <v>17</v>
      </c>
      <c r="X2059" s="60"/>
      <c r="Y2059" s="11">
        <v>24</v>
      </c>
      <c r="Z2059" s="11">
        <v>13</v>
      </c>
      <c r="AA2059" s="11">
        <v>18</v>
      </c>
      <c r="AB2059" s="81">
        <v>16</v>
      </c>
      <c r="AC2059" s="60"/>
    </row>
    <row r="2060" spans="3:29" ht="12.75" hidden="1" outlineLevel="2">
      <c r="C2060" s="64"/>
      <c r="D2060" s="64"/>
      <c r="E2060" s="86"/>
      <c r="F2060" s="87"/>
      <c r="G2060" s="87"/>
      <c r="H2060" s="87"/>
      <c r="I2060" s="87"/>
      <c r="J2060" s="87"/>
      <c r="K2060" s="86"/>
      <c r="L2060" s="91" t="s">
        <v>507</v>
      </c>
      <c r="M2060" s="91" t="s">
        <v>230</v>
      </c>
      <c r="N2060" s="85"/>
      <c r="O2060" s="85"/>
      <c r="P2060" s="85"/>
      <c r="Q2060" s="85"/>
      <c r="R2060" s="85"/>
      <c r="S2060" s="85"/>
      <c r="T2060" s="85"/>
      <c r="U2060" s="10"/>
      <c r="V2060" s="9">
        <v>23</v>
      </c>
      <c r="W2060" s="79">
        <v>29</v>
      </c>
      <c r="X2060" s="60"/>
      <c r="Y2060" s="9">
        <v>34</v>
      </c>
      <c r="Z2060" s="9">
        <v>27</v>
      </c>
      <c r="AA2060" s="9">
        <v>19</v>
      </c>
      <c r="AB2060" s="79">
        <v>25</v>
      </c>
      <c r="AC2060" s="60"/>
    </row>
    <row r="2061" spans="3:29" ht="12.75" hidden="1" outlineLevel="2" collapsed="1">
      <c r="C2061" s="64"/>
      <c r="D2061" s="64"/>
      <c r="E2061" s="86"/>
      <c r="F2061" s="87"/>
      <c r="G2061" s="87"/>
      <c r="H2061" s="87"/>
      <c r="I2061" s="87"/>
      <c r="J2061" s="87"/>
      <c r="K2061" s="86"/>
      <c r="L2061" s="86"/>
      <c r="M2061" s="91" t="s">
        <v>32</v>
      </c>
      <c r="N2061" s="85"/>
      <c r="O2061" s="85"/>
      <c r="P2061" s="85"/>
      <c r="Q2061" s="85"/>
      <c r="R2061" s="85"/>
      <c r="S2061" s="85"/>
      <c r="T2061" s="85"/>
      <c r="U2061" s="12"/>
      <c r="V2061" s="11">
        <v>23</v>
      </c>
      <c r="W2061" s="81">
        <v>29</v>
      </c>
      <c r="X2061" s="60"/>
      <c r="Y2061" s="11">
        <v>20</v>
      </c>
      <c r="Z2061" s="11">
        <v>6</v>
      </c>
      <c r="AA2061" s="12"/>
      <c r="AB2061" s="82"/>
      <c r="AC2061" s="60"/>
    </row>
    <row r="2062" spans="3:29" ht="12.75" hidden="1" outlineLevel="2" collapsed="1">
      <c r="C2062" s="64"/>
      <c r="D2062" s="64"/>
      <c r="E2062" s="86"/>
      <c r="F2062" s="87"/>
      <c r="G2062" s="87"/>
      <c r="H2062" s="87"/>
      <c r="I2062" s="87"/>
      <c r="J2062" s="87"/>
      <c r="K2062" s="86"/>
      <c r="L2062" s="86"/>
      <c r="M2062" s="91" t="s">
        <v>284</v>
      </c>
      <c r="N2062" s="85"/>
      <c r="O2062" s="85"/>
      <c r="P2062" s="85"/>
      <c r="Q2062" s="85"/>
      <c r="R2062" s="85"/>
      <c r="S2062" s="85"/>
      <c r="T2062" s="85"/>
      <c r="U2062" s="12"/>
      <c r="V2062" s="12"/>
      <c r="W2062" s="82"/>
      <c r="X2062" s="60"/>
      <c r="Y2062" s="11">
        <v>14</v>
      </c>
      <c r="Z2062" s="11">
        <v>21</v>
      </c>
      <c r="AA2062" s="11">
        <v>19</v>
      </c>
      <c r="AB2062" s="81">
        <v>25</v>
      </c>
      <c r="AC2062" s="60"/>
    </row>
    <row r="2063" spans="3:29" ht="12.75" hidden="1" outlineLevel="2">
      <c r="C2063" s="64"/>
      <c r="D2063" s="64"/>
      <c r="E2063" s="86"/>
      <c r="F2063" s="87"/>
      <c r="G2063" s="87"/>
      <c r="H2063" s="87"/>
      <c r="I2063" s="87"/>
      <c r="J2063" s="87"/>
      <c r="K2063" s="86"/>
      <c r="L2063" s="91" t="s">
        <v>562</v>
      </c>
      <c r="M2063" s="91" t="s">
        <v>208</v>
      </c>
      <c r="N2063" s="85"/>
      <c r="O2063" s="85"/>
      <c r="P2063" s="85"/>
      <c r="Q2063" s="85"/>
      <c r="R2063" s="85"/>
      <c r="S2063" s="85"/>
      <c r="T2063" s="85"/>
      <c r="U2063" s="10"/>
      <c r="V2063" s="10"/>
      <c r="W2063" s="79">
        <v>3</v>
      </c>
      <c r="X2063" s="60"/>
      <c r="Y2063" s="9">
        <v>1</v>
      </c>
      <c r="Z2063" s="10"/>
      <c r="AA2063" s="10"/>
      <c r="AB2063" s="80"/>
      <c r="AC2063" s="60"/>
    </row>
    <row r="2064" spans="3:29" ht="12.75" hidden="1" outlineLevel="2" collapsed="1">
      <c r="C2064" s="64"/>
      <c r="D2064" s="64"/>
      <c r="E2064" s="86"/>
      <c r="F2064" s="87"/>
      <c r="G2064" s="87"/>
      <c r="H2064" s="87"/>
      <c r="I2064" s="87"/>
      <c r="J2064" s="87"/>
      <c r="K2064" s="86"/>
      <c r="L2064" s="86"/>
      <c r="M2064" s="91" t="s">
        <v>74</v>
      </c>
      <c r="N2064" s="85"/>
      <c r="O2064" s="85"/>
      <c r="P2064" s="85"/>
      <c r="Q2064" s="85"/>
      <c r="R2064" s="85"/>
      <c r="S2064" s="85"/>
      <c r="T2064" s="85"/>
      <c r="U2064" s="12"/>
      <c r="V2064" s="12"/>
      <c r="W2064" s="81">
        <v>3</v>
      </c>
      <c r="X2064" s="60"/>
      <c r="Y2064" s="11">
        <v>1</v>
      </c>
      <c r="Z2064" s="12"/>
      <c r="AA2064" s="12"/>
      <c r="AB2064" s="82"/>
      <c r="AC2064" s="60"/>
    </row>
    <row r="2065" spans="3:29" ht="12.75" hidden="1" outlineLevel="2">
      <c r="C2065" s="64"/>
      <c r="D2065" s="64"/>
      <c r="E2065" s="86"/>
      <c r="F2065" s="87"/>
      <c r="G2065" s="87"/>
      <c r="H2065" s="87"/>
      <c r="I2065" s="87"/>
      <c r="J2065" s="87"/>
      <c r="K2065" s="86"/>
      <c r="L2065" s="91" t="s">
        <v>513</v>
      </c>
      <c r="M2065" s="91" t="s">
        <v>514</v>
      </c>
      <c r="N2065" s="85"/>
      <c r="O2065" s="85"/>
      <c r="P2065" s="85"/>
      <c r="Q2065" s="85"/>
      <c r="R2065" s="85"/>
      <c r="S2065" s="85"/>
      <c r="T2065" s="85"/>
      <c r="U2065" s="10"/>
      <c r="V2065" s="10"/>
      <c r="W2065" s="79">
        <v>1</v>
      </c>
      <c r="X2065" s="60"/>
      <c r="Y2065" s="9">
        <v>3</v>
      </c>
      <c r="Z2065" s="9">
        <v>2</v>
      </c>
      <c r="AA2065" s="10"/>
      <c r="AB2065" s="80"/>
      <c r="AC2065" s="60"/>
    </row>
    <row r="2066" spans="3:29" ht="12.75" hidden="1" outlineLevel="2" collapsed="1">
      <c r="C2066" s="64"/>
      <c r="D2066" s="64"/>
      <c r="E2066" s="86"/>
      <c r="F2066" s="87"/>
      <c r="G2066" s="87"/>
      <c r="H2066" s="87"/>
      <c r="I2066" s="87"/>
      <c r="J2066" s="87"/>
      <c r="K2066" s="86"/>
      <c r="L2066" s="86"/>
      <c r="M2066" s="91" t="s">
        <v>32</v>
      </c>
      <c r="N2066" s="85"/>
      <c r="O2066" s="85"/>
      <c r="P2066" s="85"/>
      <c r="Q2066" s="85"/>
      <c r="R2066" s="85"/>
      <c r="S2066" s="85"/>
      <c r="T2066" s="85"/>
      <c r="U2066" s="12"/>
      <c r="V2066" s="12"/>
      <c r="W2066" s="81">
        <v>1</v>
      </c>
      <c r="X2066" s="60"/>
      <c r="Y2066" s="11">
        <v>3</v>
      </c>
      <c r="Z2066" s="11">
        <v>2</v>
      </c>
      <c r="AA2066" s="12"/>
      <c r="AB2066" s="82"/>
      <c r="AC2066" s="60"/>
    </row>
    <row r="2067" spans="3:29" ht="12.75" hidden="1" outlineLevel="2">
      <c r="C2067" s="64"/>
      <c r="D2067" s="64"/>
      <c r="E2067" s="86"/>
      <c r="F2067" s="87"/>
      <c r="G2067" s="87"/>
      <c r="H2067" s="87"/>
      <c r="I2067" s="87"/>
      <c r="J2067" s="87"/>
      <c r="K2067" s="86"/>
      <c r="L2067" s="91" t="s">
        <v>496</v>
      </c>
      <c r="M2067" s="91" t="s">
        <v>218</v>
      </c>
      <c r="N2067" s="85"/>
      <c r="O2067" s="85"/>
      <c r="P2067" s="85"/>
      <c r="Q2067" s="85"/>
      <c r="R2067" s="85"/>
      <c r="S2067" s="85"/>
      <c r="T2067" s="85"/>
      <c r="U2067" s="10"/>
      <c r="V2067" s="10"/>
      <c r="W2067" s="80"/>
      <c r="X2067" s="60"/>
      <c r="Y2067" s="9">
        <v>6</v>
      </c>
      <c r="Z2067" s="9">
        <v>17</v>
      </c>
      <c r="AA2067" s="9">
        <v>18</v>
      </c>
      <c r="AB2067" s="79">
        <v>15</v>
      </c>
      <c r="AC2067" s="60"/>
    </row>
    <row r="2068" spans="3:29" ht="12.75" hidden="1" outlineLevel="2" collapsed="1">
      <c r="C2068" s="64"/>
      <c r="D2068" s="64"/>
      <c r="E2068" s="86"/>
      <c r="F2068" s="87"/>
      <c r="G2068" s="87"/>
      <c r="H2068" s="87"/>
      <c r="I2068" s="87"/>
      <c r="J2068" s="87"/>
      <c r="K2068" s="86"/>
      <c r="L2068" s="86"/>
      <c r="M2068" s="91" t="s">
        <v>237</v>
      </c>
      <c r="N2068" s="85"/>
      <c r="O2068" s="85"/>
      <c r="P2068" s="85"/>
      <c r="Q2068" s="85"/>
      <c r="R2068" s="85"/>
      <c r="S2068" s="85"/>
      <c r="T2068" s="85"/>
      <c r="U2068" s="12"/>
      <c r="V2068" s="12"/>
      <c r="W2068" s="82"/>
      <c r="X2068" s="60"/>
      <c r="Y2068" s="11">
        <v>6</v>
      </c>
      <c r="Z2068" s="11">
        <v>17</v>
      </c>
      <c r="AA2068" s="11">
        <v>18</v>
      </c>
      <c r="AB2068" s="81">
        <v>15</v>
      </c>
      <c r="AC2068" s="60"/>
    </row>
    <row r="2069" spans="3:29" ht="12.75" hidden="1" outlineLevel="2">
      <c r="C2069" s="64"/>
      <c r="D2069" s="64"/>
      <c r="E2069" s="86"/>
      <c r="F2069" s="87"/>
      <c r="G2069" s="87"/>
      <c r="H2069" s="87"/>
      <c r="I2069" s="87"/>
      <c r="J2069" s="87"/>
      <c r="K2069" s="86"/>
      <c r="L2069" s="91" t="s">
        <v>563</v>
      </c>
      <c r="M2069" s="91" t="s">
        <v>564</v>
      </c>
      <c r="N2069" s="85"/>
      <c r="O2069" s="85"/>
      <c r="P2069" s="85"/>
      <c r="Q2069" s="85"/>
      <c r="R2069" s="85"/>
      <c r="S2069" s="85"/>
      <c r="T2069" s="85"/>
      <c r="U2069" s="10"/>
      <c r="V2069" s="10"/>
      <c r="W2069" s="80"/>
      <c r="X2069" s="60"/>
      <c r="Y2069" s="10"/>
      <c r="Z2069" s="10"/>
      <c r="AA2069" s="9">
        <v>10</v>
      </c>
      <c r="AB2069" s="79">
        <v>22</v>
      </c>
      <c r="AC2069" s="60"/>
    </row>
    <row r="2070" spans="3:29" ht="12.75" hidden="1" outlineLevel="2" collapsed="1">
      <c r="C2070" s="64"/>
      <c r="D2070" s="64"/>
      <c r="E2070" s="86"/>
      <c r="F2070" s="87"/>
      <c r="G2070" s="87"/>
      <c r="H2070" s="87"/>
      <c r="I2070" s="87"/>
      <c r="J2070" s="87"/>
      <c r="K2070" s="86"/>
      <c r="L2070" s="86"/>
      <c r="M2070" s="91" t="s">
        <v>53</v>
      </c>
      <c r="N2070" s="85"/>
      <c r="O2070" s="85"/>
      <c r="P2070" s="85"/>
      <c r="Q2070" s="85"/>
      <c r="R2070" s="85"/>
      <c r="S2070" s="85"/>
      <c r="T2070" s="85"/>
      <c r="U2070" s="12"/>
      <c r="V2070" s="12"/>
      <c r="W2070" s="82"/>
      <c r="X2070" s="60"/>
      <c r="Y2070" s="12"/>
      <c r="Z2070" s="12"/>
      <c r="AA2070" s="11">
        <v>10</v>
      </c>
      <c r="AB2070" s="81">
        <v>22</v>
      </c>
      <c r="AC2070" s="60"/>
    </row>
    <row r="2071" spans="3:29" ht="12.75" hidden="1" outlineLevel="2">
      <c r="C2071" s="64"/>
      <c r="D2071" s="64"/>
      <c r="E2071" s="86"/>
      <c r="F2071" s="87"/>
      <c r="G2071" s="87"/>
      <c r="H2071" s="87"/>
      <c r="I2071" s="87"/>
      <c r="J2071" s="87"/>
      <c r="K2071" s="86"/>
      <c r="L2071" s="91" t="s">
        <v>592</v>
      </c>
      <c r="M2071" s="91" t="s">
        <v>593</v>
      </c>
      <c r="N2071" s="85"/>
      <c r="O2071" s="85"/>
      <c r="P2071" s="85"/>
      <c r="Q2071" s="85"/>
      <c r="R2071" s="85"/>
      <c r="S2071" s="85"/>
      <c r="T2071" s="85"/>
      <c r="U2071" s="10"/>
      <c r="V2071" s="10"/>
      <c r="W2071" s="80"/>
      <c r="X2071" s="60"/>
      <c r="Y2071" s="10"/>
      <c r="Z2071" s="10"/>
      <c r="AA2071" s="9">
        <v>2</v>
      </c>
      <c r="AB2071" s="79">
        <v>7</v>
      </c>
      <c r="AC2071" s="60"/>
    </row>
    <row r="2072" spans="3:29" ht="12.75" hidden="1" outlineLevel="2" collapsed="1">
      <c r="C2072" s="64"/>
      <c r="D2072" s="64"/>
      <c r="E2072" s="86"/>
      <c r="F2072" s="87"/>
      <c r="G2072" s="87"/>
      <c r="H2072" s="87"/>
      <c r="I2072" s="87"/>
      <c r="J2072" s="87"/>
      <c r="K2072" s="86"/>
      <c r="L2072" s="86"/>
      <c r="M2072" s="91" t="s">
        <v>74</v>
      </c>
      <c r="N2072" s="85"/>
      <c r="O2072" s="85"/>
      <c r="P2072" s="85"/>
      <c r="Q2072" s="85"/>
      <c r="R2072" s="85"/>
      <c r="S2072" s="85"/>
      <c r="T2072" s="85"/>
      <c r="U2072" s="12"/>
      <c r="V2072" s="12"/>
      <c r="W2072" s="82"/>
      <c r="X2072" s="60"/>
      <c r="Y2072" s="12"/>
      <c r="Z2072" s="12"/>
      <c r="AA2072" s="11">
        <v>2</v>
      </c>
      <c r="AB2072" s="81">
        <v>7</v>
      </c>
      <c r="AC2072" s="60"/>
    </row>
    <row r="2073" spans="3:29" ht="12.75">
      <c r="C2073" s="64"/>
      <c r="D2073" s="64"/>
      <c r="E2073" s="86"/>
      <c r="F2073" s="87"/>
      <c r="G2073" s="87"/>
      <c r="H2073" s="87"/>
      <c r="I2073" s="87"/>
      <c r="J2073" s="87"/>
      <c r="K2073" s="91" t="s">
        <v>28</v>
      </c>
      <c r="L2073" s="91" t="s">
        <v>29</v>
      </c>
      <c r="M2073" s="85"/>
      <c r="N2073" s="85"/>
      <c r="O2073" s="85"/>
      <c r="P2073" s="85"/>
      <c r="Q2073" s="85"/>
      <c r="R2073" s="85"/>
      <c r="S2073" s="85"/>
      <c r="T2073" s="85"/>
      <c r="U2073" s="8"/>
      <c r="V2073" s="8"/>
      <c r="W2073" s="78"/>
      <c r="X2073" s="60"/>
      <c r="Y2073" s="8">
        <v>2</v>
      </c>
      <c r="Z2073" s="8"/>
      <c r="AA2073" s="8"/>
      <c r="AB2073" s="78"/>
      <c r="AC2073" s="60"/>
    </row>
    <row r="2074" spans="3:29" ht="12.75" outlineLevel="2">
      <c r="C2074" s="64"/>
      <c r="D2074" s="64"/>
      <c r="E2074" s="86"/>
      <c r="F2074" s="87"/>
      <c r="G2074" s="87"/>
      <c r="H2074" s="87"/>
      <c r="I2074" s="87"/>
      <c r="J2074" s="87"/>
      <c r="K2074" s="86"/>
      <c r="L2074" s="91" t="s">
        <v>562</v>
      </c>
      <c r="M2074" s="91" t="s">
        <v>208</v>
      </c>
      <c r="N2074" s="85"/>
      <c r="O2074" s="85"/>
      <c r="P2074" s="85"/>
      <c r="Q2074" s="85"/>
      <c r="R2074" s="85"/>
      <c r="S2074" s="85"/>
      <c r="T2074" s="85"/>
      <c r="U2074" s="10"/>
      <c r="V2074" s="10"/>
      <c r="W2074" s="80"/>
      <c r="X2074" s="60"/>
      <c r="Y2074" s="9">
        <v>1</v>
      </c>
      <c r="Z2074" s="10"/>
      <c r="AA2074" s="10"/>
      <c r="AB2074" s="80"/>
      <c r="AC2074" s="60"/>
    </row>
    <row r="2075" spans="3:29" ht="12.75" hidden="1" outlineLevel="2" collapsed="1">
      <c r="C2075" s="64"/>
      <c r="D2075" s="64"/>
      <c r="E2075" s="86"/>
      <c r="F2075" s="87"/>
      <c r="G2075" s="87"/>
      <c r="H2075" s="87"/>
      <c r="I2075" s="87"/>
      <c r="J2075" s="87"/>
      <c r="K2075" s="86"/>
      <c r="L2075" s="86"/>
      <c r="M2075" s="91" t="s">
        <v>53</v>
      </c>
      <c r="N2075" s="85"/>
      <c r="O2075" s="85"/>
      <c r="P2075" s="85"/>
      <c r="Q2075" s="85"/>
      <c r="R2075" s="85"/>
      <c r="S2075" s="85"/>
      <c r="T2075" s="85"/>
      <c r="U2075" s="12"/>
      <c r="V2075" s="12"/>
      <c r="W2075" s="82"/>
      <c r="X2075" s="60"/>
      <c r="Y2075" s="11">
        <v>1</v>
      </c>
      <c r="Z2075" s="12"/>
      <c r="AA2075" s="12"/>
      <c r="AB2075" s="82"/>
      <c r="AC2075" s="60"/>
    </row>
    <row r="2076" spans="3:29" ht="12.75" outlineLevel="2">
      <c r="C2076" s="64"/>
      <c r="D2076" s="64"/>
      <c r="E2076" s="86"/>
      <c r="F2076" s="87"/>
      <c r="G2076" s="87"/>
      <c r="H2076" s="87"/>
      <c r="I2076" s="87"/>
      <c r="J2076" s="87"/>
      <c r="K2076" s="86"/>
      <c r="L2076" s="91" t="s">
        <v>559</v>
      </c>
      <c r="M2076" s="91" t="s">
        <v>560</v>
      </c>
      <c r="N2076" s="85"/>
      <c r="O2076" s="85"/>
      <c r="P2076" s="85"/>
      <c r="Q2076" s="85"/>
      <c r="R2076" s="85"/>
      <c r="S2076" s="85"/>
      <c r="T2076" s="85"/>
      <c r="U2076" s="10"/>
      <c r="V2076" s="10"/>
      <c r="W2076" s="80"/>
      <c r="X2076" s="60"/>
      <c r="Y2076" s="9">
        <v>1</v>
      </c>
      <c r="Z2076" s="10"/>
      <c r="AA2076" s="10"/>
      <c r="AB2076" s="80"/>
      <c r="AC2076" s="60"/>
    </row>
    <row r="2077" spans="3:29" ht="12.75" hidden="1" outlineLevel="2" collapsed="1">
      <c r="C2077" s="64"/>
      <c r="D2077" s="64"/>
      <c r="E2077" s="88"/>
      <c r="F2077" s="89"/>
      <c r="G2077" s="89"/>
      <c r="H2077" s="89"/>
      <c r="I2077" s="89"/>
      <c r="J2077" s="89"/>
      <c r="K2077" s="86"/>
      <c r="L2077" s="86"/>
      <c r="M2077" s="91" t="s">
        <v>53</v>
      </c>
      <c r="N2077" s="85"/>
      <c r="O2077" s="85"/>
      <c r="P2077" s="85"/>
      <c r="Q2077" s="85"/>
      <c r="R2077" s="85"/>
      <c r="S2077" s="85"/>
      <c r="T2077" s="85"/>
      <c r="U2077" s="12"/>
      <c r="V2077" s="12"/>
      <c r="W2077" s="82"/>
      <c r="X2077" s="60"/>
      <c r="Y2077" s="11">
        <v>1</v>
      </c>
      <c r="Z2077" s="12"/>
      <c r="AA2077" s="12"/>
      <c r="AB2077" s="82"/>
      <c r="AC2077" s="60"/>
    </row>
    <row r="2078" spans="3:29" ht="12.75">
      <c r="C2078" s="64"/>
      <c r="D2078" s="64"/>
      <c r="E2078" s="68" t="s">
        <v>28</v>
      </c>
      <c r="F2078" s="99"/>
      <c r="G2078" s="99"/>
      <c r="H2078" s="99"/>
      <c r="I2078" s="99"/>
      <c r="J2078" s="99"/>
      <c r="K2078" s="68" t="s">
        <v>28</v>
      </c>
      <c r="L2078" s="62"/>
      <c r="M2078" s="62"/>
      <c r="N2078" s="62"/>
      <c r="O2078" s="62"/>
      <c r="P2078" s="62"/>
      <c r="Q2078" s="62"/>
      <c r="R2078" s="62"/>
      <c r="S2078" s="62"/>
      <c r="T2078" s="62"/>
      <c r="U2078" s="6">
        <v>1</v>
      </c>
      <c r="V2078" s="6">
        <v>1</v>
      </c>
      <c r="W2078" s="67">
        <v>5</v>
      </c>
      <c r="X2078" s="60"/>
      <c r="Y2078" s="6">
        <v>2</v>
      </c>
      <c r="Z2078" s="6">
        <v>4</v>
      </c>
      <c r="AA2078" s="6">
        <v>4</v>
      </c>
      <c r="AB2078" s="67">
        <v>5</v>
      </c>
      <c r="AC2078" s="60"/>
    </row>
    <row r="2079" spans="3:29" ht="12.75" collapsed="1">
      <c r="C2079" s="64"/>
      <c r="D2079" s="64"/>
      <c r="E2079" s="64"/>
      <c r="F2079" s="50"/>
      <c r="G2079" s="50"/>
      <c r="H2079" s="50"/>
      <c r="I2079" s="50"/>
      <c r="J2079" s="50"/>
      <c r="K2079" s="101" t="s">
        <v>297</v>
      </c>
      <c r="L2079" s="101" t="s">
        <v>298</v>
      </c>
      <c r="M2079" s="99"/>
      <c r="N2079" s="99"/>
      <c r="O2079" s="99"/>
      <c r="P2079" s="99"/>
      <c r="Q2079" s="99"/>
      <c r="R2079" s="99"/>
      <c r="S2079" s="99"/>
      <c r="T2079" s="99"/>
      <c r="U2079" s="8">
        <v>1</v>
      </c>
      <c r="V2079" s="8">
        <v>1</v>
      </c>
      <c r="W2079" s="78">
        <v>5</v>
      </c>
      <c r="X2079" s="60"/>
      <c r="Y2079" s="8">
        <v>2</v>
      </c>
      <c r="Z2079" s="8">
        <v>4</v>
      </c>
      <c r="AA2079" s="8">
        <v>4</v>
      </c>
      <c r="AB2079" s="78">
        <v>5</v>
      </c>
      <c r="AC2079" s="60"/>
    </row>
    <row r="2080" spans="3:29" ht="12.75" hidden="1" outlineLevel="2">
      <c r="C2080" s="64"/>
      <c r="D2080" s="64"/>
      <c r="E2080" s="64"/>
      <c r="F2080" s="50"/>
      <c r="G2080" s="50"/>
      <c r="H2080" s="50"/>
      <c r="I2080" s="50"/>
      <c r="J2080" s="50"/>
      <c r="K2080" s="102"/>
      <c r="L2080" s="103" t="s">
        <v>123</v>
      </c>
      <c r="M2080" s="105" t="s">
        <v>124</v>
      </c>
      <c r="N2080" s="106"/>
      <c r="O2080" s="106"/>
      <c r="P2080" s="106"/>
      <c r="Q2080" s="106"/>
      <c r="R2080" s="106"/>
      <c r="S2080" s="106"/>
      <c r="T2080" s="106"/>
      <c r="U2080" s="9">
        <v>1</v>
      </c>
      <c r="V2080" s="10"/>
      <c r="W2080" s="80"/>
      <c r="X2080" s="60"/>
      <c r="Y2080" s="10"/>
      <c r="Z2080" s="10"/>
      <c r="AA2080" s="10"/>
      <c r="AB2080" s="80"/>
      <c r="AC2080" s="60"/>
    </row>
    <row r="2081" spans="3:29" ht="12.75" hidden="1" outlineLevel="2" collapsed="1">
      <c r="C2081" s="64"/>
      <c r="D2081" s="64"/>
      <c r="E2081" s="64"/>
      <c r="F2081" s="50"/>
      <c r="G2081" s="50"/>
      <c r="H2081" s="50"/>
      <c r="I2081" s="50"/>
      <c r="J2081" s="50"/>
      <c r="K2081" s="102"/>
      <c r="L2081" s="104"/>
      <c r="M2081" s="107" t="s">
        <v>37</v>
      </c>
      <c r="N2081" s="99"/>
      <c r="O2081" s="99"/>
      <c r="P2081" s="99"/>
      <c r="Q2081" s="99"/>
      <c r="R2081" s="99"/>
      <c r="S2081" s="99"/>
      <c r="T2081" s="99"/>
      <c r="U2081" s="11">
        <v>1</v>
      </c>
      <c r="V2081" s="12"/>
      <c r="W2081" s="82"/>
      <c r="X2081" s="60"/>
      <c r="Y2081" s="12"/>
      <c r="Z2081" s="12"/>
      <c r="AA2081" s="12"/>
      <c r="AB2081" s="82"/>
      <c r="AC2081" s="60"/>
    </row>
    <row r="2082" spans="3:29" ht="12.75" hidden="1" outlineLevel="2">
      <c r="C2082" s="64"/>
      <c r="D2082" s="64"/>
      <c r="E2082" s="64"/>
      <c r="F2082" s="50"/>
      <c r="G2082" s="50"/>
      <c r="H2082" s="50"/>
      <c r="I2082" s="50"/>
      <c r="J2082" s="50"/>
      <c r="K2082" s="102"/>
      <c r="L2082" s="103" t="s">
        <v>207</v>
      </c>
      <c r="M2082" s="108" t="s">
        <v>208</v>
      </c>
      <c r="N2082" s="109"/>
      <c r="O2082" s="109"/>
      <c r="P2082" s="109"/>
      <c r="Q2082" s="109"/>
      <c r="R2082" s="109"/>
      <c r="S2082" s="109"/>
      <c r="T2082" s="109"/>
      <c r="U2082" s="10"/>
      <c r="V2082" s="9">
        <v>1</v>
      </c>
      <c r="W2082" s="79">
        <v>1</v>
      </c>
      <c r="X2082" s="60"/>
      <c r="Y2082" s="10"/>
      <c r="Z2082" s="10"/>
      <c r="AA2082" s="10"/>
      <c r="AB2082" s="80"/>
      <c r="AC2082" s="60"/>
    </row>
    <row r="2083" spans="3:29" ht="12.75" hidden="1" outlineLevel="2" collapsed="1">
      <c r="C2083" s="64"/>
      <c r="D2083" s="64"/>
      <c r="E2083" s="64"/>
      <c r="F2083" s="50"/>
      <c r="G2083" s="50"/>
      <c r="H2083" s="50"/>
      <c r="I2083" s="50"/>
      <c r="J2083" s="50"/>
      <c r="K2083" s="102"/>
      <c r="L2083" s="104"/>
      <c r="M2083" s="107" t="s">
        <v>74</v>
      </c>
      <c r="N2083" s="99"/>
      <c r="O2083" s="99"/>
      <c r="P2083" s="99"/>
      <c r="Q2083" s="99"/>
      <c r="R2083" s="99"/>
      <c r="S2083" s="99"/>
      <c r="T2083" s="99"/>
      <c r="U2083" s="12"/>
      <c r="V2083" s="11">
        <v>1</v>
      </c>
      <c r="W2083" s="81">
        <v>1</v>
      </c>
      <c r="X2083" s="60"/>
      <c r="Y2083" s="12"/>
      <c r="Z2083" s="12"/>
      <c r="AA2083" s="12"/>
      <c r="AB2083" s="82"/>
      <c r="AC2083" s="60"/>
    </row>
    <row r="2084" spans="3:29" ht="12.75" hidden="1" outlineLevel="2">
      <c r="C2084" s="64"/>
      <c r="D2084" s="64"/>
      <c r="E2084" s="64"/>
      <c r="F2084" s="50"/>
      <c r="G2084" s="50"/>
      <c r="H2084" s="50"/>
      <c r="I2084" s="50"/>
      <c r="J2084" s="50"/>
      <c r="K2084" s="102"/>
      <c r="L2084" s="103" t="s">
        <v>42</v>
      </c>
      <c r="M2084" s="103" t="s">
        <v>43</v>
      </c>
      <c r="N2084" s="110"/>
      <c r="O2084" s="110"/>
      <c r="P2084" s="110"/>
      <c r="Q2084" s="110"/>
      <c r="R2084" s="110"/>
      <c r="S2084" s="110"/>
      <c r="T2084" s="110"/>
      <c r="U2084" s="10"/>
      <c r="V2084" s="10"/>
      <c r="W2084" s="79">
        <v>1</v>
      </c>
      <c r="X2084" s="60"/>
      <c r="Y2084" s="10"/>
      <c r="Z2084" s="10"/>
      <c r="AA2084" s="10"/>
      <c r="AB2084" s="80"/>
      <c r="AC2084" s="60"/>
    </row>
    <row r="2085" spans="3:29" ht="12.75" hidden="1" outlineLevel="2" collapsed="1">
      <c r="C2085" s="64"/>
      <c r="D2085" s="64"/>
      <c r="E2085" s="64"/>
      <c r="F2085" s="50"/>
      <c r="G2085" s="50"/>
      <c r="H2085" s="50"/>
      <c r="I2085" s="50"/>
      <c r="J2085" s="50"/>
      <c r="K2085" s="102"/>
      <c r="L2085" s="104"/>
      <c r="M2085" s="107" t="s">
        <v>53</v>
      </c>
      <c r="N2085" s="99"/>
      <c r="O2085" s="99"/>
      <c r="P2085" s="99"/>
      <c r="Q2085" s="99"/>
      <c r="R2085" s="99"/>
      <c r="S2085" s="99"/>
      <c r="T2085" s="99"/>
      <c r="U2085" s="12"/>
      <c r="V2085" s="12"/>
      <c r="W2085" s="81">
        <v>1</v>
      </c>
      <c r="X2085" s="60"/>
      <c r="Y2085" s="12"/>
      <c r="Z2085" s="12"/>
      <c r="AA2085" s="12"/>
      <c r="AB2085" s="82"/>
      <c r="AC2085" s="60"/>
    </row>
    <row r="2086" spans="3:29" ht="12.75" hidden="1" outlineLevel="2">
      <c r="C2086" s="64"/>
      <c r="D2086" s="64"/>
      <c r="E2086" s="64"/>
      <c r="F2086" s="50"/>
      <c r="G2086" s="50"/>
      <c r="H2086" s="50"/>
      <c r="I2086" s="50"/>
      <c r="J2086" s="50"/>
      <c r="K2086" s="102"/>
      <c r="L2086" s="103" t="s">
        <v>575</v>
      </c>
      <c r="M2086" s="111" t="s">
        <v>576</v>
      </c>
      <c r="N2086" s="112"/>
      <c r="O2086" s="112"/>
      <c r="P2086" s="112"/>
      <c r="Q2086" s="112"/>
      <c r="R2086" s="112"/>
      <c r="S2086" s="112"/>
      <c r="T2086" s="112"/>
      <c r="U2086" s="10"/>
      <c r="V2086" s="10"/>
      <c r="W2086" s="79">
        <v>1</v>
      </c>
      <c r="X2086" s="60"/>
      <c r="Y2086" s="10"/>
      <c r="Z2086" s="10"/>
      <c r="AA2086" s="10"/>
      <c r="AB2086" s="80"/>
      <c r="AC2086" s="60"/>
    </row>
    <row r="2087" spans="3:29" ht="12.75" hidden="1" outlineLevel="2" collapsed="1">
      <c r="C2087" s="64"/>
      <c r="D2087" s="64"/>
      <c r="E2087" s="64"/>
      <c r="F2087" s="50"/>
      <c r="G2087" s="50"/>
      <c r="H2087" s="50"/>
      <c r="I2087" s="50"/>
      <c r="J2087" s="50"/>
      <c r="K2087" s="102"/>
      <c r="L2087" s="104"/>
      <c r="M2087" s="107" t="s">
        <v>32</v>
      </c>
      <c r="N2087" s="99"/>
      <c r="O2087" s="99"/>
      <c r="P2087" s="99"/>
      <c r="Q2087" s="99"/>
      <c r="R2087" s="99"/>
      <c r="S2087" s="99"/>
      <c r="T2087" s="99"/>
      <c r="U2087" s="12"/>
      <c r="V2087" s="12"/>
      <c r="W2087" s="81">
        <v>1</v>
      </c>
      <c r="X2087" s="60"/>
      <c r="Y2087" s="12"/>
      <c r="Z2087" s="12"/>
      <c r="AA2087" s="12"/>
      <c r="AB2087" s="82"/>
      <c r="AC2087" s="60"/>
    </row>
    <row r="2088" spans="3:29" ht="12.75" hidden="1" outlineLevel="2">
      <c r="C2088" s="64"/>
      <c r="D2088" s="64"/>
      <c r="E2088" s="64"/>
      <c r="F2088" s="50"/>
      <c r="G2088" s="50"/>
      <c r="H2088" s="50"/>
      <c r="I2088" s="50"/>
      <c r="J2088" s="50"/>
      <c r="K2088" s="102"/>
      <c r="L2088" s="103" t="s">
        <v>577</v>
      </c>
      <c r="M2088" s="113" t="s">
        <v>578</v>
      </c>
      <c r="N2088" s="114"/>
      <c r="O2088" s="114"/>
      <c r="P2088" s="114"/>
      <c r="Q2088" s="114"/>
      <c r="R2088" s="114"/>
      <c r="S2088" s="114"/>
      <c r="T2088" s="114"/>
      <c r="U2088" s="10"/>
      <c r="V2088" s="10"/>
      <c r="W2088" s="79">
        <v>1</v>
      </c>
      <c r="X2088" s="60"/>
      <c r="Y2088" s="10"/>
      <c r="Z2088" s="10"/>
      <c r="AA2088" s="9">
        <v>1</v>
      </c>
      <c r="AB2088" s="80"/>
      <c r="AC2088" s="60"/>
    </row>
    <row r="2089" spans="3:29" ht="12.75" hidden="1" outlineLevel="2" collapsed="1">
      <c r="C2089" s="64"/>
      <c r="D2089" s="64"/>
      <c r="E2089" s="64"/>
      <c r="F2089" s="50"/>
      <c r="G2089" s="50"/>
      <c r="H2089" s="50"/>
      <c r="I2089" s="50"/>
      <c r="J2089" s="50"/>
      <c r="K2089" s="102"/>
      <c r="L2089" s="104"/>
      <c r="M2089" s="107" t="s">
        <v>388</v>
      </c>
      <c r="N2089" s="99"/>
      <c r="O2089" s="99"/>
      <c r="P2089" s="99"/>
      <c r="Q2089" s="99"/>
      <c r="R2089" s="99"/>
      <c r="S2089" s="99"/>
      <c r="T2089" s="99"/>
      <c r="U2089" s="12"/>
      <c r="V2089" s="12"/>
      <c r="W2089" s="81">
        <v>1</v>
      </c>
      <c r="X2089" s="60"/>
      <c r="Y2089" s="12"/>
      <c r="Z2089" s="12"/>
      <c r="AA2089" s="11">
        <v>1</v>
      </c>
      <c r="AB2089" s="82"/>
      <c r="AC2089" s="60"/>
    </row>
    <row r="2090" spans="3:29" ht="12.75" hidden="1" outlineLevel="2">
      <c r="C2090" s="64"/>
      <c r="D2090" s="64"/>
      <c r="E2090" s="64"/>
      <c r="F2090" s="50"/>
      <c r="G2090" s="50"/>
      <c r="H2090" s="50"/>
      <c r="I2090" s="50"/>
      <c r="J2090" s="50"/>
      <c r="K2090" s="102"/>
      <c r="L2090" s="103" t="s">
        <v>59</v>
      </c>
      <c r="M2090" s="115" t="s">
        <v>60</v>
      </c>
      <c r="N2090" s="116"/>
      <c r="O2090" s="116"/>
      <c r="P2090" s="116"/>
      <c r="Q2090" s="116"/>
      <c r="R2090" s="116"/>
      <c r="S2090" s="116"/>
      <c r="T2090" s="116"/>
      <c r="U2090" s="10"/>
      <c r="V2090" s="10"/>
      <c r="W2090" s="79">
        <v>1</v>
      </c>
      <c r="X2090" s="60"/>
      <c r="Y2090" s="10"/>
      <c r="Z2090" s="10"/>
      <c r="AA2090" s="10"/>
      <c r="AB2090" s="80"/>
      <c r="AC2090" s="60"/>
    </row>
    <row r="2091" spans="3:29" ht="12.75" hidden="1" outlineLevel="2" collapsed="1">
      <c r="C2091" s="64"/>
      <c r="D2091" s="64"/>
      <c r="E2091" s="64"/>
      <c r="F2091" s="50"/>
      <c r="G2091" s="50"/>
      <c r="H2091" s="50"/>
      <c r="I2091" s="50"/>
      <c r="J2091" s="50"/>
      <c r="K2091" s="102"/>
      <c r="L2091" s="104"/>
      <c r="M2091" s="107" t="s">
        <v>54</v>
      </c>
      <c r="N2091" s="99"/>
      <c r="O2091" s="99"/>
      <c r="P2091" s="99"/>
      <c r="Q2091" s="99"/>
      <c r="R2091" s="99"/>
      <c r="S2091" s="99"/>
      <c r="T2091" s="99"/>
      <c r="U2091" s="12"/>
      <c r="V2091" s="12"/>
      <c r="W2091" s="81">
        <v>1</v>
      </c>
      <c r="X2091" s="60"/>
      <c r="Y2091" s="12"/>
      <c r="Z2091" s="12"/>
      <c r="AA2091" s="12"/>
      <c r="AB2091" s="82"/>
      <c r="AC2091" s="60"/>
    </row>
    <row r="2092" spans="3:29" ht="12.75" hidden="1" outlineLevel="2">
      <c r="C2092" s="64"/>
      <c r="D2092" s="64"/>
      <c r="E2092" s="64"/>
      <c r="F2092" s="50"/>
      <c r="G2092" s="50"/>
      <c r="H2092" s="50"/>
      <c r="I2092" s="50"/>
      <c r="J2092" s="50"/>
      <c r="K2092" s="102"/>
      <c r="L2092" s="103" t="s">
        <v>594</v>
      </c>
      <c r="M2092" s="103" t="s">
        <v>595</v>
      </c>
      <c r="N2092" s="110"/>
      <c r="O2092" s="110"/>
      <c r="P2092" s="110"/>
      <c r="Q2092" s="110"/>
      <c r="R2092" s="110"/>
      <c r="S2092" s="110"/>
      <c r="T2092" s="110"/>
      <c r="U2092" s="10"/>
      <c r="V2092" s="10"/>
      <c r="W2092" s="80"/>
      <c r="X2092" s="60"/>
      <c r="Y2092" s="9">
        <v>1</v>
      </c>
      <c r="Z2092" s="9">
        <v>1</v>
      </c>
      <c r="AA2092" s="9">
        <v>1</v>
      </c>
      <c r="AB2092" s="79">
        <v>1</v>
      </c>
      <c r="AC2092" s="60"/>
    </row>
    <row r="2093" spans="3:29" ht="12.75" hidden="1" outlineLevel="2" collapsed="1">
      <c r="C2093" s="64"/>
      <c r="D2093" s="64"/>
      <c r="E2093" s="64"/>
      <c r="F2093" s="50"/>
      <c r="G2093" s="50"/>
      <c r="H2093" s="50"/>
      <c r="I2093" s="50"/>
      <c r="J2093" s="50"/>
      <c r="K2093" s="102"/>
      <c r="L2093" s="104"/>
      <c r="M2093" s="107" t="s">
        <v>53</v>
      </c>
      <c r="N2093" s="99"/>
      <c r="O2093" s="99"/>
      <c r="P2093" s="99"/>
      <c r="Q2093" s="99"/>
      <c r="R2093" s="99"/>
      <c r="S2093" s="99"/>
      <c r="T2093" s="99"/>
      <c r="U2093" s="12"/>
      <c r="V2093" s="12"/>
      <c r="W2093" s="82"/>
      <c r="X2093" s="60"/>
      <c r="Y2093" s="11">
        <v>1</v>
      </c>
      <c r="Z2093" s="11">
        <v>1</v>
      </c>
      <c r="AA2093" s="11">
        <v>1</v>
      </c>
      <c r="AB2093" s="81">
        <v>1</v>
      </c>
      <c r="AC2093" s="60"/>
    </row>
    <row r="2094" spans="3:29" ht="12.75" hidden="1" outlineLevel="2">
      <c r="C2094" s="64"/>
      <c r="D2094" s="64"/>
      <c r="E2094" s="64"/>
      <c r="F2094" s="50"/>
      <c r="G2094" s="50"/>
      <c r="H2094" s="50"/>
      <c r="I2094" s="50"/>
      <c r="J2094" s="50"/>
      <c r="K2094" s="102"/>
      <c r="L2094" s="103" t="s">
        <v>596</v>
      </c>
      <c r="M2094" s="115" t="s">
        <v>597</v>
      </c>
      <c r="N2094" s="116"/>
      <c r="O2094" s="116"/>
      <c r="P2094" s="116"/>
      <c r="Q2094" s="116"/>
      <c r="R2094" s="116"/>
      <c r="S2094" s="116"/>
      <c r="T2094" s="116"/>
      <c r="U2094" s="10"/>
      <c r="V2094" s="10"/>
      <c r="W2094" s="80"/>
      <c r="X2094" s="60"/>
      <c r="Y2094" s="9">
        <v>1</v>
      </c>
      <c r="Z2094" s="9">
        <v>1</v>
      </c>
      <c r="AA2094" s="9">
        <v>1</v>
      </c>
      <c r="AB2094" s="80"/>
      <c r="AC2094" s="60"/>
    </row>
    <row r="2095" spans="3:29" ht="12.75" hidden="1" outlineLevel="2" collapsed="1">
      <c r="C2095" s="64"/>
      <c r="D2095" s="64"/>
      <c r="E2095" s="64"/>
      <c r="F2095" s="50"/>
      <c r="G2095" s="50"/>
      <c r="H2095" s="50"/>
      <c r="I2095" s="50"/>
      <c r="J2095" s="50"/>
      <c r="K2095" s="102"/>
      <c r="L2095" s="104"/>
      <c r="M2095" s="107" t="s">
        <v>54</v>
      </c>
      <c r="N2095" s="99"/>
      <c r="O2095" s="99"/>
      <c r="P2095" s="99"/>
      <c r="Q2095" s="99"/>
      <c r="R2095" s="99"/>
      <c r="S2095" s="99"/>
      <c r="T2095" s="99"/>
      <c r="U2095" s="12"/>
      <c r="V2095" s="12"/>
      <c r="W2095" s="82"/>
      <c r="X2095" s="60"/>
      <c r="Y2095" s="11">
        <v>1</v>
      </c>
      <c r="Z2095" s="11">
        <v>1</v>
      </c>
      <c r="AA2095" s="11">
        <v>1</v>
      </c>
      <c r="AB2095" s="82"/>
      <c r="AC2095" s="60"/>
    </row>
    <row r="2096" spans="3:29" ht="12.75" hidden="1" outlineLevel="2">
      <c r="C2096" s="64"/>
      <c r="D2096" s="64"/>
      <c r="E2096" s="64"/>
      <c r="F2096" s="50"/>
      <c r="G2096" s="50"/>
      <c r="H2096" s="50"/>
      <c r="I2096" s="50"/>
      <c r="J2096" s="50"/>
      <c r="K2096" s="102"/>
      <c r="L2096" s="103" t="s">
        <v>279</v>
      </c>
      <c r="M2096" s="108" t="s">
        <v>208</v>
      </c>
      <c r="N2096" s="109"/>
      <c r="O2096" s="109"/>
      <c r="P2096" s="109"/>
      <c r="Q2096" s="109"/>
      <c r="R2096" s="109"/>
      <c r="S2096" s="109"/>
      <c r="T2096" s="109"/>
      <c r="U2096" s="10"/>
      <c r="V2096" s="10"/>
      <c r="W2096" s="80"/>
      <c r="X2096" s="60"/>
      <c r="Y2096" s="10"/>
      <c r="Z2096" s="9">
        <v>2</v>
      </c>
      <c r="AA2096" s="10"/>
      <c r="AB2096" s="79">
        <v>1</v>
      </c>
      <c r="AC2096" s="60"/>
    </row>
    <row r="2097" spans="3:29" ht="12.75" hidden="1" outlineLevel="2" collapsed="1">
      <c r="C2097" s="64"/>
      <c r="D2097" s="64"/>
      <c r="E2097" s="64"/>
      <c r="F2097" s="50"/>
      <c r="G2097" s="50"/>
      <c r="H2097" s="50"/>
      <c r="I2097" s="50"/>
      <c r="J2097" s="50"/>
      <c r="K2097" s="102"/>
      <c r="L2097" s="104"/>
      <c r="M2097" s="107" t="s">
        <v>74</v>
      </c>
      <c r="N2097" s="99"/>
      <c r="O2097" s="99"/>
      <c r="P2097" s="99"/>
      <c r="Q2097" s="99"/>
      <c r="R2097" s="99"/>
      <c r="S2097" s="99"/>
      <c r="T2097" s="99"/>
      <c r="U2097" s="12"/>
      <c r="V2097" s="12"/>
      <c r="W2097" s="82"/>
      <c r="X2097" s="60"/>
      <c r="Y2097" s="12"/>
      <c r="Z2097" s="11">
        <v>2</v>
      </c>
      <c r="AA2097" s="12"/>
      <c r="AB2097" s="81">
        <v>1</v>
      </c>
      <c r="AC2097" s="60"/>
    </row>
    <row r="2098" spans="3:29" ht="12.75" hidden="1" outlineLevel="2">
      <c r="C2098" s="64"/>
      <c r="D2098" s="64"/>
      <c r="E2098" s="64"/>
      <c r="F2098" s="50"/>
      <c r="G2098" s="50"/>
      <c r="H2098" s="50"/>
      <c r="I2098" s="50"/>
      <c r="J2098" s="50"/>
      <c r="K2098" s="102"/>
      <c r="L2098" s="103" t="s">
        <v>95</v>
      </c>
      <c r="M2098" s="111" t="s">
        <v>96</v>
      </c>
      <c r="N2098" s="112"/>
      <c r="O2098" s="112"/>
      <c r="P2098" s="112"/>
      <c r="Q2098" s="112"/>
      <c r="R2098" s="112"/>
      <c r="S2098" s="112"/>
      <c r="T2098" s="112"/>
      <c r="U2098" s="10"/>
      <c r="V2098" s="10"/>
      <c r="W2098" s="80"/>
      <c r="X2098" s="60"/>
      <c r="Y2098" s="10"/>
      <c r="Z2098" s="10"/>
      <c r="AA2098" s="9">
        <v>1</v>
      </c>
      <c r="AB2098" s="80"/>
      <c r="AC2098" s="60"/>
    </row>
    <row r="2099" spans="3:29" ht="12.75" hidden="1" outlineLevel="2" collapsed="1">
      <c r="C2099" s="64"/>
      <c r="D2099" s="64"/>
      <c r="E2099" s="64"/>
      <c r="F2099" s="50"/>
      <c r="G2099" s="50"/>
      <c r="H2099" s="50"/>
      <c r="I2099" s="50"/>
      <c r="J2099" s="50"/>
      <c r="K2099" s="102"/>
      <c r="L2099" s="104"/>
      <c r="M2099" s="107" t="s">
        <v>32</v>
      </c>
      <c r="N2099" s="99"/>
      <c r="O2099" s="99"/>
      <c r="P2099" s="99"/>
      <c r="Q2099" s="99"/>
      <c r="R2099" s="99"/>
      <c r="S2099" s="99"/>
      <c r="T2099" s="99"/>
      <c r="U2099" s="12"/>
      <c r="V2099" s="12"/>
      <c r="W2099" s="82"/>
      <c r="X2099" s="60"/>
      <c r="Y2099" s="12"/>
      <c r="Z2099" s="12"/>
      <c r="AA2099" s="11">
        <v>1</v>
      </c>
      <c r="AB2099" s="82"/>
      <c r="AC2099" s="60"/>
    </row>
    <row r="2100" spans="3:29" ht="12.75" hidden="1" outlineLevel="2">
      <c r="C2100" s="64"/>
      <c r="D2100" s="64"/>
      <c r="E2100" s="64"/>
      <c r="F2100" s="50"/>
      <c r="G2100" s="50"/>
      <c r="H2100" s="50"/>
      <c r="I2100" s="50"/>
      <c r="J2100" s="50"/>
      <c r="K2100" s="102"/>
      <c r="L2100" s="103" t="s">
        <v>70</v>
      </c>
      <c r="M2100" s="117" t="s">
        <v>71</v>
      </c>
      <c r="N2100" s="118"/>
      <c r="O2100" s="118"/>
      <c r="P2100" s="118"/>
      <c r="Q2100" s="118"/>
      <c r="R2100" s="118"/>
      <c r="S2100" s="118"/>
      <c r="T2100" s="118"/>
      <c r="U2100" s="10"/>
      <c r="V2100" s="10"/>
      <c r="W2100" s="80"/>
      <c r="X2100" s="60"/>
      <c r="Y2100" s="10"/>
      <c r="Z2100" s="10"/>
      <c r="AA2100" s="10"/>
      <c r="AB2100" s="79">
        <v>1</v>
      </c>
      <c r="AC2100" s="60"/>
    </row>
    <row r="2101" spans="3:29" ht="12.75" hidden="1" outlineLevel="2" collapsed="1">
      <c r="C2101" s="64"/>
      <c r="D2101" s="64"/>
      <c r="E2101" s="64"/>
      <c r="F2101" s="50"/>
      <c r="G2101" s="50"/>
      <c r="H2101" s="50"/>
      <c r="I2101" s="50"/>
      <c r="J2101" s="50"/>
      <c r="K2101" s="102"/>
      <c r="L2101" s="104"/>
      <c r="M2101" s="107" t="s">
        <v>86</v>
      </c>
      <c r="N2101" s="99"/>
      <c r="O2101" s="99"/>
      <c r="P2101" s="99"/>
      <c r="Q2101" s="99"/>
      <c r="R2101" s="99"/>
      <c r="S2101" s="99"/>
      <c r="T2101" s="99"/>
      <c r="U2101" s="12"/>
      <c r="V2101" s="12"/>
      <c r="W2101" s="82"/>
      <c r="X2101" s="60"/>
      <c r="Y2101" s="12"/>
      <c r="Z2101" s="12"/>
      <c r="AA2101" s="12"/>
      <c r="AB2101" s="81">
        <v>1</v>
      </c>
      <c r="AC2101" s="60"/>
    </row>
    <row r="2102" spans="3:29" ht="12.75" hidden="1" outlineLevel="2">
      <c r="C2102" s="64"/>
      <c r="D2102" s="64"/>
      <c r="E2102" s="64"/>
      <c r="F2102" s="50"/>
      <c r="G2102" s="50"/>
      <c r="H2102" s="50"/>
      <c r="I2102" s="50"/>
      <c r="J2102" s="50"/>
      <c r="K2102" s="102"/>
      <c r="L2102" s="103" t="s">
        <v>271</v>
      </c>
      <c r="M2102" s="105" t="s">
        <v>272</v>
      </c>
      <c r="N2102" s="106"/>
      <c r="O2102" s="106"/>
      <c r="P2102" s="106"/>
      <c r="Q2102" s="106"/>
      <c r="R2102" s="106"/>
      <c r="S2102" s="106"/>
      <c r="T2102" s="106"/>
      <c r="U2102" s="10"/>
      <c r="V2102" s="10"/>
      <c r="W2102" s="80"/>
      <c r="X2102" s="60"/>
      <c r="Y2102" s="10"/>
      <c r="Z2102" s="10"/>
      <c r="AA2102" s="10"/>
      <c r="AB2102" s="79">
        <v>1</v>
      </c>
      <c r="AC2102" s="60"/>
    </row>
    <row r="2103" spans="3:29" ht="12.75" hidden="1" outlineLevel="2" collapsed="1">
      <c r="C2103" s="64"/>
      <c r="D2103" s="64"/>
      <c r="E2103" s="64"/>
      <c r="F2103" s="50"/>
      <c r="G2103" s="50"/>
      <c r="H2103" s="50"/>
      <c r="I2103" s="50"/>
      <c r="J2103" s="50"/>
      <c r="K2103" s="102"/>
      <c r="L2103" s="104"/>
      <c r="M2103" s="107" t="s">
        <v>37</v>
      </c>
      <c r="N2103" s="99"/>
      <c r="O2103" s="99"/>
      <c r="P2103" s="99"/>
      <c r="Q2103" s="99"/>
      <c r="R2103" s="99"/>
      <c r="S2103" s="99"/>
      <c r="T2103" s="99"/>
      <c r="U2103" s="12"/>
      <c r="V2103" s="12"/>
      <c r="W2103" s="82"/>
      <c r="X2103" s="60"/>
      <c r="Y2103" s="12"/>
      <c r="Z2103" s="12"/>
      <c r="AA2103" s="12"/>
      <c r="AB2103" s="81">
        <v>1</v>
      </c>
      <c r="AC2103" s="60"/>
    </row>
    <row r="2104" spans="3:29" ht="12.75" hidden="1" outlineLevel="2">
      <c r="C2104" s="64"/>
      <c r="D2104" s="64"/>
      <c r="E2104" s="64"/>
      <c r="F2104" s="50"/>
      <c r="G2104" s="50"/>
      <c r="H2104" s="50"/>
      <c r="I2104" s="50"/>
      <c r="J2104" s="50"/>
      <c r="K2104" s="102"/>
      <c r="L2104" s="103" t="s">
        <v>266</v>
      </c>
      <c r="M2104" s="119" t="s">
        <v>267</v>
      </c>
      <c r="N2104" s="120"/>
      <c r="O2104" s="120"/>
      <c r="P2104" s="120"/>
      <c r="Q2104" s="120"/>
      <c r="R2104" s="120"/>
      <c r="S2104" s="120"/>
      <c r="T2104" s="120"/>
      <c r="U2104" s="10"/>
      <c r="V2104" s="10"/>
      <c r="W2104" s="80"/>
      <c r="X2104" s="60"/>
      <c r="Y2104" s="10"/>
      <c r="Z2104" s="10"/>
      <c r="AA2104" s="10"/>
      <c r="AB2104" s="79">
        <v>1</v>
      </c>
      <c r="AC2104" s="60"/>
    </row>
    <row r="2105" spans="3:29" ht="12.75" hidden="1" outlineLevel="2" collapsed="1">
      <c r="C2105" s="64"/>
      <c r="D2105" s="64"/>
      <c r="E2105" s="65"/>
      <c r="F2105" s="100"/>
      <c r="G2105" s="100"/>
      <c r="H2105" s="100"/>
      <c r="I2105" s="100"/>
      <c r="J2105" s="100"/>
      <c r="K2105" s="102"/>
      <c r="L2105" s="104"/>
      <c r="M2105" s="107" t="s">
        <v>284</v>
      </c>
      <c r="N2105" s="99"/>
      <c r="O2105" s="99"/>
      <c r="P2105" s="99"/>
      <c r="Q2105" s="99"/>
      <c r="R2105" s="99"/>
      <c r="S2105" s="99"/>
      <c r="T2105" s="99"/>
      <c r="U2105" s="12"/>
      <c r="V2105" s="12"/>
      <c r="W2105" s="82"/>
      <c r="X2105" s="60"/>
      <c r="Y2105" s="12"/>
      <c r="Z2105" s="12"/>
      <c r="AA2105" s="12"/>
      <c r="AB2105" s="81">
        <v>1</v>
      </c>
      <c r="AC2105" s="60"/>
    </row>
    <row r="2106" spans="3:29" ht="12.75">
      <c r="C2106" s="64"/>
      <c r="D2106" s="65"/>
      <c r="E2106" s="69"/>
      <c r="F2106" s="62"/>
      <c r="G2106" s="62"/>
      <c r="H2106" s="62"/>
      <c r="I2106" s="62"/>
      <c r="J2106" s="62"/>
      <c r="K2106" s="7"/>
      <c r="L2106" s="7"/>
      <c r="M2106" s="69"/>
      <c r="N2106" s="62"/>
      <c r="O2106" s="62"/>
      <c r="P2106" s="62"/>
      <c r="Q2106" s="62"/>
      <c r="R2106" s="62"/>
      <c r="S2106" s="62"/>
      <c r="T2106" s="62"/>
      <c r="U2106" s="13"/>
      <c r="V2106" s="13"/>
      <c r="W2106" s="98"/>
      <c r="X2106" s="62"/>
      <c r="Y2106" s="13"/>
      <c r="Z2106" s="13"/>
      <c r="AA2106" s="13"/>
      <c r="AB2106" s="98"/>
      <c r="AC2106" s="62"/>
    </row>
    <row r="2107" spans="3:29" ht="12.75">
      <c r="C2107" s="64"/>
      <c r="D2107" s="68" t="s">
        <v>598</v>
      </c>
      <c r="E2107" s="69" t="s">
        <v>599</v>
      </c>
      <c r="F2107" s="62"/>
      <c r="G2107" s="62"/>
      <c r="H2107" s="62"/>
      <c r="I2107" s="62"/>
      <c r="J2107" s="62"/>
      <c r="K2107" s="62"/>
      <c r="L2107" s="62"/>
      <c r="M2107" s="62"/>
      <c r="N2107" s="62"/>
      <c r="O2107" s="62"/>
      <c r="P2107" s="62"/>
      <c r="Q2107" s="62"/>
      <c r="R2107" s="62"/>
      <c r="S2107" s="62"/>
      <c r="T2107" s="62"/>
      <c r="U2107" s="6">
        <v>53</v>
      </c>
      <c r="V2107" s="6">
        <v>57</v>
      </c>
      <c r="W2107" s="67">
        <v>62</v>
      </c>
      <c r="X2107" s="60"/>
      <c r="Y2107" s="6">
        <v>52</v>
      </c>
      <c r="Z2107" s="6">
        <v>36</v>
      </c>
      <c r="AA2107" s="6">
        <v>36</v>
      </c>
      <c r="AB2107" s="67">
        <v>82</v>
      </c>
      <c r="AC2107" s="60"/>
    </row>
    <row r="2108" spans="3:29" ht="12.75">
      <c r="C2108" s="64"/>
      <c r="D2108" s="64"/>
      <c r="E2108" s="68" t="s">
        <v>26</v>
      </c>
      <c r="F2108" s="99"/>
      <c r="G2108" s="99"/>
      <c r="H2108" s="99"/>
      <c r="I2108" s="99"/>
      <c r="J2108" s="99"/>
      <c r="K2108" s="68" t="s">
        <v>27</v>
      </c>
      <c r="L2108" s="62"/>
      <c r="M2108" s="62"/>
      <c r="N2108" s="62"/>
      <c r="O2108" s="62"/>
      <c r="P2108" s="62"/>
      <c r="Q2108" s="62"/>
      <c r="R2108" s="62"/>
      <c r="S2108" s="62"/>
      <c r="T2108" s="62"/>
      <c r="U2108" s="6">
        <v>52</v>
      </c>
      <c r="V2108" s="6">
        <v>57</v>
      </c>
      <c r="W2108" s="67">
        <v>60</v>
      </c>
      <c r="X2108" s="60"/>
      <c r="Y2108" s="6">
        <v>51</v>
      </c>
      <c r="Z2108" s="6">
        <v>36</v>
      </c>
      <c r="AA2108" s="6">
        <v>36</v>
      </c>
      <c r="AB2108" s="67">
        <v>82</v>
      </c>
      <c r="AC2108" s="60"/>
    </row>
    <row r="2109" spans="3:29" ht="12.75" collapsed="1">
      <c r="C2109" s="64"/>
      <c r="D2109" s="64"/>
      <c r="E2109" s="64"/>
      <c r="F2109" s="50"/>
      <c r="G2109" s="50"/>
      <c r="H2109" s="50"/>
      <c r="I2109" s="50"/>
      <c r="J2109" s="50"/>
      <c r="K2109" s="101" t="s">
        <v>297</v>
      </c>
      <c r="L2109" s="101" t="s">
        <v>298</v>
      </c>
      <c r="M2109" s="99"/>
      <c r="N2109" s="99"/>
      <c r="O2109" s="99"/>
      <c r="P2109" s="99"/>
      <c r="Q2109" s="99"/>
      <c r="R2109" s="99"/>
      <c r="S2109" s="99"/>
      <c r="T2109" s="99"/>
      <c r="U2109" s="8">
        <v>52</v>
      </c>
      <c r="V2109" s="8">
        <v>57</v>
      </c>
      <c r="W2109" s="78">
        <v>60</v>
      </c>
      <c r="X2109" s="60"/>
      <c r="Y2109" s="8">
        <v>51</v>
      </c>
      <c r="Z2109" s="8">
        <v>36</v>
      </c>
      <c r="AA2109" s="8">
        <v>36</v>
      </c>
      <c r="AB2109" s="78">
        <v>82</v>
      </c>
      <c r="AC2109" s="60"/>
    </row>
    <row r="2110" spans="3:29" ht="12.75" hidden="1" outlineLevel="2">
      <c r="C2110" s="64"/>
      <c r="D2110" s="64"/>
      <c r="E2110" s="64"/>
      <c r="F2110" s="50"/>
      <c r="G2110" s="50"/>
      <c r="H2110" s="50"/>
      <c r="I2110" s="50"/>
      <c r="J2110" s="50"/>
      <c r="K2110" s="102"/>
      <c r="L2110" s="103" t="s">
        <v>30</v>
      </c>
      <c r="M2110" s="103" t="s">
        <v>31</v>
      </c>
      <c r="N2110" s="110"/>
      <c r="O2110" s="110"/>
      <c r="P2110" s="110"/>
      <c r="Q2110" s="110"/>
      <c r="R2110" s="110"/>
      <c r="S2110" s="110"/>
      <c r="T2110" s="110"/>
      <c r="U2110" s="9">
        <v>2</v>
      </c>
      <c r="V2110" s="10"/>
      <c r="W2110" s="80"/>
      <c r="X2110" s="60"/>
      <c r="Y2110" s="10"/>
      <c r="Z2110" s="10"/>
      <c r="AA2110" s="10"/>
      <c r="AB2110" s="80"/>
      <c r="AC2110" s="60"/>
    </row>
    <row r="2111" spans="3:29" ht="12.75" hidden="1" outlineLevel="2" collapsed="1">
      <c r="C2111" s="64"/>
      <c r="D2111" s="64"/>
      <c r="E2111" s="64"/>
      <c r="F2111" s="50"/>
      <c r="G2111" s="50"/>
      <c r="H2111" s="50"/>
      <c r="I2111" s="50"/>
      <c r="J2111" s="50"/>
      <c r="K2111" s="102"/>
      <c r="L2111" s="104"/>
      <c r="M2111" s="103" t="s">
        <v>53</v>
      </c>
      <c r="N2111" s="110"/>
      <c r="O2111" s="110"/>
      <c r="P2111" s="110"/>
      <c r="Q2111" s="110"/>
      <c r="R2111" s="110"/>
      <c r="S2111" s="110"/>
      <c r="T2111" s="110"/>
      <c r="U2111" s="11">
        <v>2</v>
      </c>
      <c r="V2111" s="12"/>
      <c r="W2111" s="82"/>
      <c r="X2111" s="60"/>
      <c r="Y2111" s="12"/>
      <c r="Z2111" s="12"/>
      <c r="AA2111" s="12"/>
      <c r="AB2111" s="82"/>
      <c r="AC2111" s="60"/>
    </row>
    <row r="2112" spans="3:29" ht="12.75" hidden="1" outlineLevel="2">
      <c r="C2112" s="64"/>
      <c r="D2112" s="64"/>
      <c r="E2112" s="64"/>
      <c r="F2112" s="50"/>
      <c r="G2112" s="50"/>
      <c r="H2112" s="50"/>
      <c r="I2112" s="50"/>
      <c r="J2112" s="50"/>
      <c r="K2112" s="102"/>
      <c r="L2112" s="103" t="s">
        <v>197</v>
      </c>
      <c r="M2112" s="103" t="s">
        <v>198</v>
      </c>
      <c r="N2112" s="110"/>
      <c r="O2112" s="110"/>
      <c r="P2112" s="110"/>
      <c r="Q2112" s="110"/>
      <c r="R2112" s="110"/>
      <c r="S2112" s="110"/>
      <c r="T2112" s="110"/>
      <c r="U2112" s="9">
        <v>18</v>
      </c>
      <c r="V2112" s="9">
        <v>17</v>
      </c>
      <c r="W2112" s="79">
        <v>8</v>
      </c>
      <c r="X2112" s="60"/>
      <c r="Y2112" s="9">
        <v>3</v>
      </c>
      <c r="Z2112" s="10"/>
      <c r="AA2112" s="9">
        <v>1</v>
      </c>
      <c r="AB2112" s="80"/>
      <c r="AC2112" s="60"/>
    </row>
    <row r="2113" spans="3:29" ht="12.75" hidden="1" outlineLevel="2" collapsed="1">
      <c r="C2113" s="64"/>
      <c r="D2113" s="64"/>
      <c r="E2113" s="64"/>
      <c r="F2113" s="50"/>
      <c r="G2113" s="50"/>
      <c r="H2113" s="50"/>
      <c r="I2113" s="50"/>
      <c r="J2113" s="50"/>
      <c r="K2113" s="102"/>
      <c r="L2113" s="104"/>
      <c r="M2113" s="103" t="s">
        <v>53</v>
      </c>
      <c r="N2113" s="110"/>
      <c r="O2113" s="110"/>
      <c r="P2113" s="110"/>
      <c r="Q2113" s="110"/>
      <c r="R2113" s="110"/>
      <c r="S2113" s="110"/>
      <c r="T2113" s="110"/>
      <c r="U2113" s="11">
        <v>18</v>
      </c>
      <c r="V2113" s="11">
        <v>17</v>
      </c>
      <c r="W2113" s="81">
        <v>8</v>
      </c>
      <c r="X2113" s="60"/>
      <c r="Y2113" s="11">
        <v>3</v>
      </c>
      <c r="Z2113" s="12"/>
      <c r="AA2113" s="11">
        <v>1</v>
      </c>
      <c r="AB2113" s="82"/>
      <c r="AC2113" s="60"/>
    </row>
    <row r="2114" spans="3:29" ht="12.75" hidden="1" outlineLevel="2">
      <c r="C2114" s="64"/>
      <c r="D2114" s="64"/>
      <c r="E2114" s="64"/>
      <c r="F2114" s="50"/>
      <c r="G2114" s="50"/>
      <c r="H2114" s="50"/>
      <c r="I2114" s="50"/>
      <c r="J2114" s="50"/>
      <c r="K2114" s="102"/>
      <c r="L2114" s="103" t="s">
        <v>219</v>
      </c>
      <c r="M2114" s="103" t="s">
        <v>220</v>
      </c>
      <c r="N2114" s="110"/>
      <c r="O2114" s="110"/>
      <c r="P2114" s="110"/>
      <c r="Q2114" s="110"/>
      <c r="R2114" s="110"/>
      <c r="S2114" s="110"/>
      <c r="T2114" s="110"/>
      <c r="U2114" s="9">
        <v>3</v>
      </c>
      <c r="V2114" s="9">
        <v>5</v>
      </c>
      <c r="W2114" s="79">
        <v>7</v>
      </c>
      <c r="X2114" s="60"/>
      <c r="Y2114" s="9">
        <v>9</v>
      </c>
      <c r="Z2114" s="9">
        <v>3</v>
      </c>
      <c r="AA2114" s="9">
        <v>2</v>
      </c>
      <c r="AB2114" s="79">
        <v>9</v>
      </c>
      <c r="AC2114" s="60"/>
    </row>
    <row r="2115" spans="3:29" ht="12.75" hidden="1" outlineLevel="2" collapsed="1">
      <c r="C2115" s="64"/>
      <c r="D2115" s="64"/>
      <c r="E2115" s="64"/>
      <c r="F2115" s="50"/>
      <c r="G2115" s="50"/>
      <c r="H2115" s="50"/>
      <c r="I2115" s="50"/>
      <c r="J2115" s="50"/>
      <c r="K2115" s="102"/>
      <c r="L2115" s="104"/>
      <c r="M2115" s="103" t="s">
        <v>53</v>
      </c>
      <c r="N2115" s="110"/>
      <c r="O2115" s="110"/>
      <c r="P2115" s="110"/>
      <c r="Q2115" s="110"/>
      <c r="R2115" s="110"/>
      <c r="S2115" s="110"/>
      <c r="T2115" s="110"/>
      <c r="U2115" s="11">
        <v>3</v>
      </c>
      <c r="V2115" s="11">
        <v>5</v>
      </c>
      <c r="W2115" s="81">
        <v>7</v>
      </c>
      <c r="X2115" s="60"/>
      <c r="Y2115" s="11">
        <v>9</v>
      </c>
      <c r="Z2115" s="11">
        <v>3</v>
      </c>
      <c r="AA2115" s="11">
        <v>2</v>
      </c>
      <c r="AB2115" s="81">
        <v>9</v>
      </c>
      <c r="AC2115" s="60"/>
    </row>
    <row r="2116" spans="3:29" ht="12.75" hidden="1" outlineLevel="2">
      <c r="C2116" s="64"/>
      <c r="D2116" s="64"/>
      <c r="E2116" s="64"/>
      <c r="F2116" s="50"/>
      <c r="G2116" s="50"/>
      <c r="H2116" s="50"/>
      <c r="I2116" s="50"/>
      <c r="J2116" s="50"/>
      <c r="K2116" s="102"/>
      <c r="L2116" s="103" t="s">
        <v>299</v>
      </c>
      <c r="M2116" s="103" t="s">
        <v>300</v>
      </c>
      <c r="N2116" s="110"/>
      <c r="O2116" s="110"/>
      <c r="P2116" s="110"/>
      <c r="Q2116" s="110"/>
      <c r="R2116" s="110"/>
      <c r="S2116" s="110"/>
      <c r="T2116" s="110"/>
      <c r="U2116" s="9">
        <v>28</v>
      </c>
      <c r="V2116" s="9">
        <v>25</v>
      </c>
      <c r="W2116" s="79">
        <v>23</v>
      </c>
      <c r="X2116" s="60"/>
      <c r="Y2116" s="9">
        <v>18</v>
      </c>
      <c r="Z2116" s="9">
        <v>7</v>
      </c>
      <c r="AA2116" s="9">
        <v>1</v>
      </c>
      <c r="AB2116" s="80"/>
      <c r="AC2116" s="60"/>
    </row>
    <row r="2117" spans="3:29" ht="12.75" hidden="1" outlineLevel="2" collapsed="1">
      <c r="C2117" s="64"/>
      <c r="D2117" s="64"/>
      <c r="E2117" s="64"/>
      <c r="F2117" s="50"/>
      <c r="G2117" s="50"/>
      <c r="H2117" s="50"/>
      <c r="I2117" s="50"/>
      <c r="J2117" s="50"/>
      <c r="K2117" s="102"/>
      <c r="L2117" s="104"/>
      <c r="M2117" s="107" t="s">
        <v>53</v>
      </c>
      <c r="N2117" s="99"/>
      <c r="O2117" s="99"/>
      <c r="P2117" s="99"/>
      <c r="Q2117" s="99"/>
      <c r="R2117" s="99"/>
      <c r="S2117" s="99"/>
      <c r="T2117" s="99"/>
      <c r="U2117" s="11">
        <v>28</v>
      </c>
      <c r="V2117" s="11">
        <v>25</v>
      </c>
      <c r="W2117" s="81">
        <v>23</v>
      </c>
      <c r="X2117" s="60"/>
      <c r="Y2117" s="11">
        <v>18</v>
      </c>
      <c r="Z2117" s="11">
        <v>7</v>
      </c>
      <c r="AA2117" s="11">
        <v>1</v>
      </c>
      <c r="AB2117" s="82"/>
      <c r="AC2117" s="60"/>
    </row>
    <row r="2118" spans="3:29" ht="12.75" hidden="1" outlineLevel="2">
      <c r="C2118" s="64"/>
      <c r="D2118" s="64"/>
      <c r="E2118" s="64"/>
      <c r="F2118" s="50"/>
      <c r="G2118" s="50"/>
      <c r="H2118" s="50"/>
      <c r="I2118" s="50"/>
      <c r="J2118" s="50"/>
      <c r="K2118" s="102"/>
      <c r="L2118" s="103" t="s">
        <v>207</v>
      </c>
      <c r="M2118" s="108" t="s">
        <v>208</v>
      </c>
      <c r="N2118" s="109"/>
      <c r="O2118" s="109"/>
      <c r="P2118" s="109"/>
      <c r="Q2118" s="109"/>
      <c r="R2118" s="109"/>
      <c r="S2118" s="109"/>
      <c r="T2118" s="109"/>
      <c r="U2118" s="9">
        <v>1</v>
      </c>
      <c r="V2118" s="9">
        <v>3</v>
      </c>
      <c r="W2118" s="79">
        <v>3</v>
      </c>
      <c r="X2118" s="60"/>
      <c r="Y2118" s="9">
        <v>4</v>
      </c>
      <c r="Z2118" s="9">
        <v>1</v>
      </c>
      <c r="AA2118" s="10"/>
      <c r="AB2118" s="80"/>
      <c r="AC2118" s="60"/>
    </row>
    <row r="2119" spans="3:29" ht="12.75" hidden="1" outlineLevel="2" collapsed="1">
      <c r="C2119" s="64"/>
      <c r="D2119" s="64"/>
      <c r="E2119" s="64"/>
      <c r="F2119" s="50"/>
      <c r="G2119" s="50"/>
      <c r="H2119" s="50"/>
      <c r="I2119" s="50"/>
      <c r="J2119" s="50"/>
      <c r="K2119" s="102"/>
      <c r="L2119" s="104"/>
      <c r="M2119" s="107" t="s">
        <v>74</v>
      </c>
      <c r="N2119" s="99"/>
      <c r="O2119" s="99"/>
      <c r="P2119" s="99"/>
      <c r="Q2119" s="99"/>
      <c r="R2119" s="99"/>
      <c r="S2119" s="99"/>
      <c r="T2119" s="99"/>
      <c r="U2119" s="11">
        <v>1</v>
      </c>
      <c r="V2119" s="11">
        <v>3</v>
      </c>
      <c r="W2119" s="81">
        <v>3</v>
      </c>
      <c r="X2119" s="60"/>
      <c r="Y2119" s="11">
        <v>4</v>
      </c>
      <c r="Z2119" s="11">
        <v>1</v>
      </c>
      <c r="AA2119" s="12"/>
      <c r="AB2119" s="82"/>
      <c r="AC2119" s="60"/>
    </row>
    <row r="2120" spans="3:29" ht="12.75" hidden="1" outlineLevel="2">
      <c r="C2120" s="64"/>
      <c r="D2120" s="64"/>
      <c r="E2120" s="64"/>
      <c r="F2120" s="50"/>
      <c r="G2120" s="50"/>
      <c r="H2120" s="50"/>
      <c r="I2120" s="50"/>
      <c r="J2120" s="50"/>
      <c r="K2120" s="102"/>
      <c r="L2120" s="103" t="s">
        <v>42</v>
      </c>
      <c r="M2120" s="103" t="s">
        <v>43</v>
      </c>
      <c r="N2120" s="110"/>
      <c r="O2120" s="110"/>
      <c r="P2120" s="110"/>
      <c r="Q2120" s="110"/>
      <c r="R2120" s="110"/>
      <c r="S2120" s="110"/>
      <c r="T2120" s="110"/>
      <c r="U2120" s="10"/>
      <c r="V2120" s="9">
        <v>7</v>
      </c>
      <c r="W2120" s="79">
        <v>3</v>
      </c>
      <c r="X2120" s="60"/>
      <c r="Y2120" s="10"/>
      <c r="Z2120" s="10"/>
      <c r="AA2120" s="10"/>
      <c r="AB2120" s="80"/>
      <c r="AC2120" s="60"/>
    </row>
    <row r="2121" spans="3:29" ht="12.75" hidden="1" outlineLevel="2" collapsed="1">
      <c r="C2121" s="64"/>
      <c r="D2121" s="64"/>
      <c r="E2121" s="64"/>
      <c r="F2121" s="50"/>
      <c r="G2121" s="50"/>
      <c r="H2121" s="50"/>
      <c r="I2121" s="50"/>
      <c r="J2121" s="50"/>
      <c r="K2121" s="102"/>
      <c r="L2121" s="104"/>
      <c r="M2121" s="103" t="s">
        <v>53</v>
      </c>
      <c r="N2121" s="110"/>
      <c r="O2121" s="110"/>
      <c r="P2121" s="110"/>
      <c r="Q2121" s="110"/>
      <c r="R2121" s="110"/>
      <c r="S2121" s="110"/>
      <c r="T2121" s="110"/>
      <c r="U2121" s="12"/>
      <c r="V2121" s="11">
        <v>7</v>
      </c>
      <c r="W2121" s="81">
        <v>3</v>
      </c>
      <c r="X2121" s="60"/>
      <c r="Y2121" s="12"/>
      <c r="Z2121" s="12"/>
      <c r="AA2121" s="12"/>
      <c r="AB2121" s="82"/>
      <c r="AC2121" s="60"/>
    </row>
    <row r="2122" spans="3:29" ht="12.75" hidden="1" outlineLevel="2">
      <c r="C2122" s="64"/>
      <c r="D2122" s="64"/>
      <c r="E2122" s="64"/>
      <c r="F2122" s="50"/>
      <c r="G2122" s="50"/>
      <c r="H2122" s="50"/>
      <c r="I2122" s="50"/>
      <c r="J2122" s="50"/>
      <c r="K2122" s="102"/>
      <c r="L2122" s="103" t="s">
        <v>244</v>
      </c>
      <c r="M2122" s="103" t="s">
        <v>245</v>
      </c>
      <c r="N2122" s="110"/>
      <c r="O2122" s="110"/>
      <c r="P2122" s="110"/>
      <c r="Q2122" s="110"/>
      <c r="R2122" s="110"/>
      <c r="S2122" s="110"/>
      <c r="T2122" s="110"/>
      <c r="U2122" s="10"/>
      <c r="V2122" s="10"/>
      <c r="W2122" s="79">
        <v>16</v>
      </c>
      <c r="X2122" s="60"/>
      <c r="Y2122" s="9">
        <v>16</v>
      </c>
      <c r="Z2122" s="9">
        <v>20</v>
      </c>
      <c r="AA2122" s="9">
        <v>19</v>
      </c>
      <c r="AB2122" s="79">
        <v>48</v>
      </c>
      <c r="AC2122" s="60"/>
    </row>
    <row r="2123" spans="3:29" ht="12.75" hidden="1" outlineLevel="2" collapsed="1">
      <c r="C2123" s="64"/>
      <c r="D2123" s="64"/>
      <c r="E2123" s="64"/>
      <c r="F2123" s="50"/>
      <c r="G2123" s="50"/>
      <c r="H2123" s="50"/>
      <c r="I2123" s="50"/>
      <c r="J2123" s="50"/>
      <c r="K2123" s="102"/>
      <c r="L2123" s="104"/>
      <c r="M2123" s="103" t="s">
        <v>53</v>
      </c>
      <c r="N2123" s="110"/>
      <c r="O2123" s="110"/>
      <c r="P2123" s="110"/>
      <c r="Q2123" s="110"/>
      <c r="R2123" s="110"/>
      <c r="S2123" s="110"/>
      <c r="T2123" s="110"/>
      <c r="U2123" s="12"/>
      <c r="V2123" s="12"/>
      <c r="W2123" s="81">
        <v>16</v>
      </c>
      <c r="X2123" s="60"/>
      <c r="Y2123" s="11">
        <v>16</v>
      </c>
      <c r="Z2123" s="11">
        <v>20</v>
      </c>
      <c r="AA2123" s="11">
        <v>19</v>
      </c>
      <c r="AB2123" s="81">
        <v>48</v>
      </c>
      <c r="AC2123" s="60"/>
    </row>
    <row r="2124" spans="3:29" ht="12.75" hidden="1" outlineLevel="2">
      <c r="C2124" s="64"/>
      <c r="D2124" s="64"/>
      <c r="E2124" s="64"/>
      <c r="F2124" s="50"/>
      <c r="G2124" s="50"/>
      <c r="H2124" s="50"/>
      <c r="I2124" s="50"/>
      <c r="J2124" s="50"/>
      <c r="K2124" s="102"/>
      <c r="L2124" s="103" t="s">
        <v>346</v>
      </c>
      <c r="M2124" s="103" t="s">
        <v>347</v>
      </c>
      <c r="N2124" s="110"/>
      <c r="O2124" s="110"/>
      <c r="P2124" s="110"/>
      <c r="Q2124" s="110"/>
      <c r="R2124" s="110"/>
      <c r="S2124" s="110"/>
      <c r="T2124" s="110"/>
      <c r="U2124" s="10"/>
      <c r="V2124" s="10"/>
      <c r="W2124" s="80"/>
      <c r="X2124" s="60"/>
      <c r="Y2124" s="9">
        <v>1</v>
      </c>
      <c r="Z2124" s="9">
        <v>3</v>
      </c>
      <c r="AA2124" s="9">
        <v>8</v>
      </c>
      <c r="AB2124" s="79">
        <v>15</v>
      </c>
      <c r="AC2124" s="60"/>
    </row>
    <row r="2125" spans="3:29" ht="12.75" hidden="1" outlineLevel="2" collapsed="1">
      <c r="C2125" s="64"/>
      <c r="D2125" s="64"/>
      <c r="E2125" s="64"/>
      <c r="F2125" s="50"/>
      <c r="G2125" s="50"/>
      <c r="H2125" s="50"/>
      <c r="I2125" s="50"/>
      <c r="J2125" s="50"/>
      <c r="K2125" s="102"/>
      <c r="L2125" s="104"/>
      <c r="M2125" s="107" t="s">
        <v>53</v>
      </c>
      <c r="N2125" s="99"/>
      <c r="O2125" s="99"/>
      <c r="P2125" s="99"/>
      <c r="Q2125" s="99"/>
      <c r="R2125" s="99"/>
      <c r="S2125" s="99"/>
      <c r="T2125" s="99"/>
      <c r="U2125" s="12"/>
      <c r="V2125" s="12"/>
      <c r="W2125" s="82"/>
      <c r="X2125" s="60"/>
      <c r="Y2125" s="11">
        <v>1</v>
      </c>
      <c r="Z2125" s="11">
        <v>3</v>
      </c>
      <c r="AA2125" s="11">
        <v>8</v>
      </c>
      <c r="AB2125" s="81">
        <v>15</v>
      </c>
      <c r="AC2125" s="60"/>
    </row>
    <row r="2126" spans="3:29" ht="12.75" hidden="1" outlineLevel="2">
      <c r="C2126" s="64"/>
      <c r="D2126" s="64"/>
      <c r="E2126" s="64"/>
      <c r="F2126" s="50"/>
      <c r="G2126" s="50"/>
      <c r="H2126" s="50"/>
      <c r="I2126" s="50"/>
      <c r="J2126" s="50"/>
      <c r="K2126" s="102"/>
      <c r="L2126" s="103" t="s">
        <v>279</v>
      </c>
      <c r="M2126" s="108" t="s">
        <v>208</v>
      </c>
      <c r="N2126" s="109"/>
      <c r="O2126" s="109"/>
      <c r="P2126" s="109"/>
      <c r="Q2126" s="109"/>
      <c r="R2126" s="109"/>
      <c r="S2126" s="109"/>
      <c r="T2126" s="109"/>
      <c r="U2126" s="10"/>
      <c r="V2126" s="10"/>
      <c r="W2126" s="80"/>
      <c r="X2126" s="60"/>
      <c r="Y2126" s="10"/>
      <c r="Z2126" s="9">
        <v>2</v>
      </c>
      <c r="AA2126" s="9">
        <v>4</v>
      </c>
      <c r="AB2126" s="79">
        <v>10</v>
      </c>
      <c r="AC2126" s="60"/>
    </row>
    <row r="2127" spans="3:29" ht="12.75" hidden="1" outlineLevel="2" collapsed="1">
      <c r="C2127" s="64"/>
      <c r="D2127" s="64"/>
      <c r="E2127" s="64"/>
      <c r="F2127" s="50"/>
      <c r="G2127" s="50"/>
      <c r="H2127" s="50"/>
      <c r="I2127" s="50"/>
      <c r="J2127" s="50"/>
      <c r="K2127" s="102"/>
      <c r="L2127" s="104"/>
      <c r="M2127" s="107" t="s">
        <v>74</v>
      </c>
      <c r="N2127" s="99"/>
      <c r="O2127" s="99"/>
      <c r="P2127" s="99"/>
      <c r="Q2127" s="99"/>
      <c r="R2127" s="99"/>
      <c r="S2127" s="99"/>
      <c r="T2127" s="99"/>
      <c r="U2127" s="12"/>
      <c r="V2127" s="12"/>
      <c r="W2127" s="82"/>
      <c r="X2127" s="60"/>
      <c r="Y2127" s="12"/>
      <c r="Z2127" s="11">
        <v>2</v>
      </c>
      <c r="AA2127" s="11">
        <v>4</v>
      </c>
      <c r="AB2127" s="81">
        <v>10</v>
      </c>
      <c r="AC2127" s="60"/>
    </row>
    <row r="2128" spans="3:29" ht="12.75" hidden="1" outlineLevel="2">
      <c r="C2128" s="64"/>
      <c r="D2128" s="64"/>
      <c r="E2128" s="64"/>
      <c r="F2128" s="50"/>
      <c r="G2128" s="50"/>
      <c r="H2128" s="50"/>
      <c r="I2128" s="50"/>
      <c r="J2128" s="50"/>
      <c r="K2128" s="102"/>
      <c r="L2128" s="103" t="s">
        <v>35</v>
      </c>
      <c r="M2128" s="103" t="s">
        <v>36</v>
      </c>
      <c r="N2128" s="110"/>
      <c r="O2128" s="110"/>
      <c r="P2128" s="110"/>
      <c r="Q2128" s="110"/>
      <c r="R2128" s="110"/>
      <c r="S2128" s="110"/>
      <c r="T2128" s="110"/>
      <c r="U2128" s="10"/>
      <c r="V2128" s="10"/>
      <c r="W2128" s="80"/>
      <c r="X2128" s="60"/>
      <c r="Y2128" s="10"/>
      <c r="Z2128" s="10"/>
      <c r="AA2128" s="9">
        <v>1</v>
      </c>
      <c r="AB2128" s="80"/>
      <c r="AC2128" s="60"/>
    </row>
    <row r="2129" spans="3:29" ht="12.75" hidden="1" outlineLevel="2" collapsed="1">
      <c r="C2129" s="64"/>
      <c r="D2129" s="64"/>
      <c r="E2129" s="65"/>
      <c r="F2129" s="100"/>
      <c r="G2129" s="100"/>
      <c r="H2129" s="100"/>
      <c r="I2129" s="100"/>
      <c r="J2129" s="100"/>
      <c r="K2129" s="102"/>
      <c r="L2129" s="104"/>
      <c r="M2129" s="107" t="s">
        <v>53</v>
      </c>
      <c r="N2129" s="99"/>
      <c r="O2129" s="99"/>
      <c r="P2129" s="99"/>
      <c r="Q2129" s="99"/>
      <c r="R2129" s="99"/>
      <c r="S2129" s="99"/>
      <c r="T2129" s="99"/>
      <c r="U2129" s="12"/>
      <c r="V2129" s="12"/>
      <c r="W2129" s="82"/>
      <c r="X2129" s="60"/>
      <c r="Y2129" s="12"/>
      <c r="Z2129" s="12"/>
      <c r="AA2129" s="11">
        <v>1</v>
      </c>
      <c r="AB2129" s="82"/>
      <c r="AC2129" s="60"/>
    </row>
    <row r="2130" spans="3:29" ht="12.75">
      <c r="C2130" s="64"/>
      <c r="D2130" s="64"/>
      <c r="E2130" s="68" t="s">
        <v>364</v>
      </c>
      <c r="F2130" s="99"/>
      <c r="G2130" s="99"/>
      <c r="H2130" s="99"/>
      <c r="I2130" s="99"/>
      <c r="J2130" s="99"/>
      <c r="K2130" s="68" t="s">
        <v>365</v>
      </c>
      <c r="L2130" s="62"/>
      <c r="M2130" s="62"/>
      <c r="N2130" s="62"/>
      <c r="O2130" s="62"/>
      <c r="P2130" s="62"/>
      <c r="Q2130" s="62"/>
      <c r="R2130" s="62"/>
      <c r="S2130" s="62"/>
      <c r="T2130" s="62"/>
      <c r="U2130" s="6">
        <v>1</v>
      </c>
      <c r="V2130" s="14"/>
      <c r="W2130" s="67">
        <v>2</v>
      </c>
      <c r="X2130" s="60"/>
      <c r="Y2130" s="6">
        <v>1</v>
      </c>
      <c r="Z2130" s="14"/>
      <c r="AA2130" s="14"/>
      <c r="AB2130" s="121"/>
      <c r="AC2130" s="60"/>
    </row>
    <row r="2131" spans="3:29" ht="12.75" collapsed="1">
      <c r="C2131" s="64"/>
      <c r="D2131" s="64"/>
      <c r="E2131" s="64"/>
      <c r="F2131" s="50"/>
      <c r="G2131" s="50"/>
      <c r="H2131" s="50"/>
      <c r="I2131" s="50"/>
      <c r="J2131" s="50"/>
      <c r="K2131" s="101" t="s">
        <v>297</v>
      </c>
      <c r="L2131" s="101" t="s">
        <v>298</v>
      </c>
      <c r="M2131" s="99"/>
      <c r="N2131" s="99"/>
      <c r="O2131" s="99"/>
      <c r="P2131" s="99"/>
      <c r="Q2131" s="99"/>
      <c r="R2131" s="99"/>
      <c r="S2131" s="99"/>
      <c r="T2131" s="99"/>
      <c r="U2131" s="8">
        <v>1</v>
      </c>
      <c r="V2131" s="8"/>
      <c r="W2131" s="78">
        <v>2</v>
      </c>
      <c r="X2131" s="60"/>
      <c r="Y2131" s="8">
        <v>1</v>
      </c>
      <c r="Z2131" s="8"/>
      <c r="AA2131" s="8"/>
      <c r="AB2131" s="78"/>
      <c r="AC2131" s="60"/>
    </row>
    <row r="2132" spans="3:29" ht="12.75" hidden="1" outlineLevel="2">
      <c r="C2132" s="64"/>
      <c r="D2132" s="64"/>
      <c r="E2132" s="64"/>
      <c r="F2132" s="50"/>
      <c r="G2132" s="50"/>
      <c r="H2132" s="50"/>
      <c r="I2132" s="50"/>
      <c r="J2132" s="50"/>
      <c r="K2132" s="102"/>
      <c r="L2132" s="103" t="s">
        <v>299</v>
      </c>
      <c r="M2132" s="103" t="s">
        <v>300</v>
      </c>
      <c r="N2132" s="110"/>
      <c r="O2132" s="110"/>
      <c r="P2132" s="110"/>
      <c r="Q2132" s="110"/>
      <c r="R2132" s="110"/>
      <c r="S2132" s="110"/>
      <c r="T2132" s="110"/>
      <c r="U2132" s="9">
        <v>1</v>
      </c>
      <c r="V2132" s="10"/>
      <c r="W2132" s="79">
        <v>1</v>
      </c>
      <c r="X2132" s="60"/>
      <c r="Y2132" s="10"/>
      <c r="Z2132" s="10"/>
      <c r="AA2132" s="10"/>
      <c r="AB2132" s="80"/>
      <c r="AC2132" s="60"/>
    </row>
    <row r="2133" spans="3:29" ht="12.75" hidden="1" outlineLevel="2" collapsed="1">
      <c r="C2133" s="64"/>
      <c r="D2133" s="64"/>
      <c r="E2133" s="64"/>
      <c r="F2133" s="50"/>
      <c r="G2133" s="50"/>
      <c r="H2133" s="50"/>
      <c r="I2133" s="50"/>
      <c r="J2133" s="50"/>
      <c r="K2133" s="102"/>
      <c r="L2133" s="104"/>
      <c r="M2133" s="103" t="s">
        <v>53</v>
      </c>
      <c r="N2133" s="110"/>
      <c r="O2133" s="110"/>
      <c r="P2133" s="110"/>
      <c r="Q2133" s="110"/>
      <c r="R2133" s="110"/>
      <c r="S2133" s="110"/>
      <c r="T2133" s="110"/>
      <c r="U2133" s="11">
        <v>1</v>
      </c>
      <c r="V2133" s="12"/>
      <c r="W2133" s="81">
        <v>1</v>
      </c>
      <c r="X2133" s="60"/>
      <c r="Y2133" s="12"/>
      <c r="Z2133" s="12"/>
      <c r="AA2133" s="12"/>
      <c r="AB2133" s="82"/>
      <c r="AC2133" s="60"/>
    </row>
    <row r="2134" spans="3:29" ht="12.75" hidden="1" outlineLevel="2">
      <c r="C2134" s="64"/>
      <c r="D2134" s="64"/>
      <c r="E2134" s="64"/>
      <c r="F2134" s="50"/>
      <c r="G2134" s="50"/>
      <c r="H2134" s="50"/>
      <c r="I2134" s="50"/>
      <c r="J2134" s="50"/>
      <c r="K2134" s="102"/>
      <c r="L2134" s="103" t="s">
        <v>219</v>
      </c>
      <c r="M2134" s="103" t="s">
        <v>220</v>
      </c>
      <c r="N2134" s="110"/>
      <c r="O2134" s="110"/>
      <c r="P2134" s="110"/>
      <c r="Q2134" s="110"/>
      <c r="R2134" s="110"/>
      <c r="S2134" s="110"/>
      <c r="T2134" s="110"/>
      <c r="U2134" s="10"/>
      <c r="V2134" s="10"/>
      <c r="W2134" s="79">
        <v>1</v>
      </c>
      <c r="X2134" s="60"/>
      <c r="Y2134" s="9">
        <v>1</v>
      </c>
      <c r="Z2134" s="10"/>
      <c r="AA2134" s="10"/>
      <c r="AB2134" s="80"/>
      <c r="AC2134" s="60"/>
    </row>
    <row r="2135" spans="3:29" ht="12.75" hidden="1" outlineLevel="2" collapsed="1">
      <c r="C2135" s="64"/>
      <c r="D2135" s="64"/>
      <c r="E2135" s="65"/>
      <c r="F2135" s="100"/>
      <c r="G2135" s="100"/>
      <c r="H2135" s="100"/>
      <c r="I2135" s="100"/>
      <c r="J2135" s="100"/>
      <c r="K2135" s="102"/>
      <c r="L2135" s="104"/>
      <c r="M2135" s="107" t="s">
        <v>53</v>
      </c>
      <c r="N2135" s="99"/>
      <c r="O2135" s="99"/>
      <c r="P2135" s="99"/>
      <c r="Q2135" s="99"/>
      <c r="R2135" s="99"/>
      <c r="S2135" s="99"/>
      <c r="T2135" s="99"/>
      <c r="U2135" s="12"/>
      <c r="V2135" s="12"/>
      <c r="W2135" s="81">
        <v>1</v>
      </c>
      <c r="X2135" s="60"/>
      <c r="Y2135" s="11">
        <v>1</v>
      </c>
      <c r="Z2135" s="12"/>
      <c r="AA2135" s="12"/>
      <c r="AB2135" s="82"/>
      <c r="AC2135" s="60"/>
    </row>
    <row r="2136" spans="3:29" ht="13.5" thickBot="1">
      <c r="C2136" s="65"/>
      <c r="D2136" s="65"/>
      <c r="E2136" s="69"/>
      <c r="F2136" s="62"/>
      <c r="G2136" s="62"/>
      <c r="H2136" s="62"/>
      <c r="I2136" s="62"/>
      <c r="J2136" s="62"/>
      <c r="K2136" s="7"/>
      <c r="L2136" s="7"/>
      <c r="M2136" s="69"/>
      <c r="N2136" s="62"/>
      <c r="O2136" s="62"/>
      <c r="P2136" s="62"/>
      <c r="Q2136" s="62"/>
      <c r="R2136" s="62"/>
      <c r="S2136" s="62"/>
      <c r="T2136" s="62"/>
      <c r="U2136" s="13"/>
      <c r="V2136" s="13"/>
      <c r="W2136" s="98"/>
      <c r="X2136" s="62"/>
      <c r="Y2136" s="13"/>
      <c r="Z2136" s="13"/>
      <c r="AA2136" s="13"/>
      <c r="AB2136" s="98"/>
      <c r="AC2136" s="62"/>
    </row>
    <row r="2137" spans="3:29" ht="12.75">
      <c r="C2137" s="15"/>
      <c r="D2137" s="15"/>
      <c r="E2137" s="122"/>
      <c r="F2137" s="50"/>
      <c r="G2137" s="50"/>
      <c r="H2137" s="50"/>
      <c r="I2137" s="50"/>
      <c r="J2137" s="50"/>
      <c r="K2137" s="15"/>
      <c r="L2137" s="15"/>
      <c r="M2137" s="123" t="s">
        <v>600</v>
      </c>
      <c r="N2137" s="124"/>
      <c r="O2137" s="124"/>
      <c r="P2137" s="124"/>
      <c r="Q2137" s="124"/>
      <c r="R2137" s="124"/>
      <c r="S2137" s="124"/>
      <c r="T2137" s="124"/>
      <c r="U2137" s="16">
        <v>22585</v>
      </c>
      <c r="V2137" s="16">
        <v>24527</v>
      </c>
      <c r="W2137" s="125">
        <v>25457</v>
      </c>
      <c r="X2137" s="124"/>
      <c r="Y2137" s="16">
        <v>26260</v>
      </c>
      <c r="Z2137" s="16">
        <v>27553</v>
      </c>
      <c r="AA2137" s="16">
        <v>28236</v>
      </c>
      <c r="AB2137" s="125">
        <v>28224</v>
      </c>
      <c r="AC2137" s="124"/>
    </row>
  </sheetData>
  <sheetProtection/>
  <mergeCells count="7034">
    <mergeCell ref="L87:Q87"/>
    <mergeCell ref="L109:Q109"/>
    <mergeCell ref="E2137:J2137"/>
    <mergeCell ref="M2137:T2137"/>
    <mergeCell ref="W2137:X2137"/>
    <mergeCell ref="AB2137:AC2137"/>
    <mergeCell ref="W2135:X2135"/>
    <mergeCell ref="AB2135:AC2135"/>
    <mergeCell ref="E2136:J2136"/>
    <mergeCell ref="M2136:T2136"/>
    <mergeCell ref="W2136:X2136"/>
    <mergeCell ref="AB2136:AC2136"/>
    <mergeCell ref="W2132:X2132"/>
    <mergeCell ref="AB2132:AC2132"/>
    <mergeCell ref="M2133:T2133"/>
    <mergeCell ref="W2133:X2133"/>
    <mergeCell ref="AB2133:AC2133"/>
    <mergeCell ref="L2134:L2135"/>
    <mergeCell ref="M2134:T2134"/>
    <mergeCell ref="W2134:X2134"/>
    <mergeCell ref="AB2134:AC2134"/>
    <mergeCell ref="M2135:T2135"/>
    <mergeCell ref="E2130:J2135"/>
    <mergeCell ref="K2130:T2130"/>
    <mergeCell ref="W2130:X2130"/>
    <mergeCell ref="AB2130:AC2130"/>
    <mergeCell ref="K2131:K2135"/>
    <mergeCell ref="L2131:T2131"/>
    <mergeCell ref="W2131:X2131"/>
    <mergeCell ref="AB2131:AC2131"/>
    <mergeCell ref="L2132:L2133"/>
    <mergeCell ref="M2132:T2132"/>
    <mergeCell ref="L2128:L2129"/>
    <mergeCell ref="M2128:T2128"/>
    <mergeCell ref="W2128:X2128"/>
    <mergeCell ref="AB2128:AC2128"/>
    <mergeCell ref="M2129:T2129"/>
    <mergeCell ref="W2129:X2129"/>
    <mergeCell ref="AB2129:AC2129"/>
    <mergeCell ref="L2126:L2127"/>
    <mergeCell ref="M2126:T2126"/>
    <mergeCell ref="W2126:X2126"/>
    <mergeCell ref="AB2126:AC2126"/>
    <mergeCell ref="M2127:T2127"/>
    <mergeCell ref="W2127:X2127"/>
    <mergeCell ref="AB2127:AC2127"/>
    <mergeCell ref="L2124:L2125"/>
    <mergeCell ref="M2124:T2124"/>
    <mergeCell ref="W2124:X2124"/>
    <mergeCell ref="AB2124:AC2124"/>
    <mergeCell ref="M2125:T2125"/>
    <mergeCell ref="W2125:X2125"/>
    <mergeCell ref="AB2125:AC2125"/>
    <mergeCell ref="L2122:L2123"/>
    <mergeCell ref="M2122:T2122"/>
    <mergeCell ref="W2122:X2122"/>
    <mergeCell ref="AB2122:AC2122"/>
    <mergeCell ref="M2123:T2123"/>
    <mergeCell ref="W2123:X2123"/>
    <mergeCell ref="AB2123:AC2123"/>
    <mergeCell ref="L2120:L2121"/>
    <mergeCell ref="M2120:T2120"/>
    <mergeCell ref="W2120:X2120"/>
    <mergeCell ref="AB2120:AC2120"/>
    <mergeCell ref="M2121:T2121"/>
    <mergeCell ref="W2121:X2121"/>
    <mergeCell ref="AB2121:AC2121"/>
    <mergeCell ref="L2118:L2119"/>
    <mergeCell ref="M2118:T2118"/>
    <mergeCell ref="W2118:X2118"/>
    <mergeCell ref="AB2118:AC2118"/>
    <mergeCell ref="M2119:T2119"/>
    <mergeCell ref="W2119:X2119"/>
    <mergeCell ref="AB2119:AC2119"/>
    <mergeCell ref="L2116:L2117"/>
    <mergeCell ref="M2116:T2116"/>
    <mergeCell ref="W2116:X2116"/>
    <mergeCell ref="AB2116:AC2116"/>
    <mergeCell ref="M2117:T2117"/>
    <mergeCell ref="W2117:X2117"/>
    <mergeCell ref="AB2117:AC2117"/>
    <mergeCell ref="L2114:L2115"/>
    <mergeCell ref="M2114:T2114"/>
    <mergeCell ref="W2114:X2114"/>
    <mergeCell ref="AB2114:AC2114"/>
    <mergeCell ref="M2115:T2115"/>
    <mergeCell ref="W2115:X2115"/>
    <mergeCell ref="AB2115:AC2115"/>
    <mergeCell ref="M2111:T2111"/>
    <mergeCell ref="W2111:X2111"/>
    <mergeCell ref="AB2111:AC2111"/>
    <mergeCell ref="L2112:L2113"/>
    <mergeCell ref="M2112:T2112"/>
    <mergeCell ref="W2112:X2112"/>
    <mergeCell ref="AB2112:AC2112"/>
    <mergeCell ref="M2113:T2113"/>
    <mergeCell ref="W2113:X2113"/>
    <mergeCell ref="AB2113:AC2113"/>
    <mergeCell ref="W2108:X2108"/>
    <mergeCell ref="AB2108:AC2108"/>
    <mergeCell ref="K2109:K2129"/>
    <mergeCell ref="L2109:T2109"/>
    <mergeCell ref="W2109:X2109"/>
    <mergeCell ref="AB2109:AC2109"/>
    <mergeCell ref="L2110:L2111"/>
    <mergeCell ref="M2110:T2110"/>
    <mergeCell ref="W2110:X2110"/>
    <mergeCell ref="AB2110:AC2110"/>
    <mergeCell ref="E2106:J2106"/>
    <mergeCell ref="M2106:T2106"/>
    <mergeCell ref="W2106:X2106"/>
    <mergeCell ref="AB2106:AC2106"/>
    <mergeCell ref="D2107:D2136"/>
    <mergeCell ref="E2107:T2107"/>
    <mergeCell ref="W2107:X2107"/>
    <mergeCell ref="AB2107:AC2107"/>
    <mergeCell ref="E2108:J2129"/>
    <mergeCell ref="K2108:T2108"/>
    <mergeCell ref="L2104:L2105"/>
    <mergeCell ref="M2104:T2104"/>
    <mergeCell ref="W2104:X2104"/>
    <mergeCell ref="AB2104:AC2104"/>
    <mergeCell ref="M2105:T2105"/>
    <mergeCell ref="W2105:X2105"/>
    <mergeCell ref="AB2105:AC2105"/>
    <mergeCell ref="L2102:L2103"/>
    <mergeCell ref="M2102:T2102"/>
    <mergeCell ref="W2102:X2102"/>
    <mergeCell ref="AB2102:AC2102"/>
    <mergeCell ref="M2103:T2103"/>
    <mergeCell ref="W2103:X2103"/>
    <mergeCell ref="AB2103:AC2103"/>
    <mergeCell ref="L2100:L2101"/>
    <mergeCell ref="M2100:T2100"/>
    <mergeCell ref="W2100:X2100"/>
    <mergeCell ref="AB2100:AC2100"/>
    <mergeCell ref="M2101:T2101"/>
    <mergeCell ref="W2101:X2101"/>
    <mergeCell ref="AB2101:AC2101"/>
    <mergeCell ref="L2098:L2099"/>
    <mergeCell ref="M2098:T2098"/>
    <mergeCell ref="W2098:X2098"/>
    <mergeCell ref="AB2098:AC2098"/>
    <mergeCell ref="M2099:T2099"/>
    <mergeCell ref="W2099:X2099"/>
    <mergeCell ref="AB2099:AC2099"/>
    <mergeCell ref="L2096:L2097"/>
    <mergeCell ref="M2096:T2096"/>
    <mergeCell ref="W2096:X2096"/>
    <mergeCell ref="AB2096:AC2096"/>
    <mergeCell ref="M2097:T2097"/>
    <mergeCell ref="W2097:X2097"/>
    <mergeCell ref="AB2097:AC2097"/>
    <mergeCell ref="L2094:L2095"/>
    <mergeCell ref="M2094:T2094"/>
    <mergeCell ref="W2094:X2094"/>
    <mergeCell ref="AB2094:AC2094"/>
    <mergeCell ref="M2095:T2095"/>
    <mergeCell ref="W2095:X2095"/>
    <mergeCell ref="AB2095:AC2095"/>
    <mergeCell ref="L2092:L2093"/>
    <mergeCell ref="M2092:T2092"/>
    <mergeCell ref="W2092:X2092"/>
    <mergeCell ref="AB2092:AC2092"/>
    <mergeCell ref="M2093:T2093"/>
    <mergeCell ref="W2093:X2093"/>
    <mergeCell ref="AB2093:AC2093"/>
    <mergeCell ref="L2090:L2091"/>
    <mergeCell ref="M2090:T2090"/>
    <mergeCell ref="W2090:X2090"/>
    <mergeCell ref="AB2090:AC2090"/>
    <mergeCell ref="M2091:T2091"/>
    <mergeCell ref="W2091:X2091"/>
    <mergeCell ref="AB2091:AC2091"/>
    <mergeCell ref="L2088:L2089"/>
    <mergeCell ref="M2088:T2088"/>
    <mergeCell ref="W2088:X2088"/>
    <mergeCell ref="AB2088:AC2088"/>
    <mergeCell ref="M2089:T2089"/>
    <mergeCell ref="W2089:X2089"/>
    <mergeCell ref="AB2089:AC2089"/>
    <mergeCell ref="L2086:L2087"/>
    <mergeCell ref="M2086:T2086"/>
    <mergeCell ref="W2086:X2086"/>
    <mergeCell ref="AB2086:AC2086"/>
    <mergeCell ref="M2087:T2087"/>
    <mergeCell ref="W2087:X2087"/>
    <mergeCell ref="AB2087:AC2087"/>
    <mergeCell ref="W2083:X2083"/>
    <mergeCell ref="AB2083:AC2083"/>
    <mergeCell ref="L2084:L2085"/>
    <mergeCell ref="M2084:T2084"/>
    <mergeCell ref="W2084:X2084"/>
    <mergeCell ref="AB2084:AC2084"/>
    <mergeCell ref="M2085:T2085"/>
    <mergeCell ref="W2085:X2085"/>
    <mergeCell ref="AB2085:AC2085"/>
    <mergeCell ref="W2080:X2080"/>
    <mergeCell ref="AB2080:AC2080"/>
    <mergeCell ref="M2081:T2081"/>
    <mergeCell ref="W2081:X2081"/>
    <mergeCell ref="AB2081:AC2081"/>
    <mergeCell ref="L2082:L2083"/>
    <mergeCell ref="M2082:T2082"/>
    <mergeCell ref="W2082:X2082"/>
    <mergeCell ref="AB2082:AC2082"/>
    <mergeCell ref="M2083:T2083"/>
    <mergeCell ref="E2078:J2105"/>
    <mergeCell ref="K2078:T2078"/>
    <mergeCell ref="W2078:X2078"/>
    <mergeCell ref="AB2078:AC2078"/>
    <mergeCell ref="K2079:K2105"/>
    <mergeCell ref="L2079:T2079"/>
    <mergeCell ref="W2079:X2079"/>
    <mergeCell ref="AB2079:AC2079"/>
    <mergeCell ref="L2080:L2081"/>
    <mergeCell ref="M2080:T2080"/>
    <mergeCell ref="AB2075:AC2075"/>
    <mergeCell ref="L2076:L2077"/>
    <mergeCell ref="M2076:T2076"/>
    <mergeCell ref="W2076:X2076"/>
    <mergeCell ref="AB2076:AC2076"/>
    <mergeCell ref="M2077:T2077"/>
    <mergeCell ref="W2077:X2077"/>
    <mergeCell ref="AB2077:AC2077"/>
    <mergeCell ref="K2073:K2077"/>
    <mergeCell ref="L2073:T2073"/>
    <mergeCell ref="W2073:X2073"/>
    <mergeCell ref="AB2073:AC2073"/>
    <mergeCell ref="L2074:L2075"/>
    <mergeCell ref="M2074:T2074"/>
    <mergeCell ref="W2074:X2074"/>
    <mergeCell ref="AB2074:AC2074"/>
    <mergeCell ref="M2075:T2075"/>
    <mergeCell ref="W2075:X2075"/>
    <mergeCell ref="L2071:L2072"/>
    <mergeCell ref="M2071:T2071"/>
    <mergeCell ref="W2071:X2071"/>
    <mergeCell ref="AB2071:AC2071"/>
    <mergeCell ref="M2072:T2072"/>
    <mergeCell ref="W2072:X2072"/>
    <mergeCell ref="AB2072:AC2072"/>
    <mergeCell ref="L2069:L2070"/>
    <mergeCell ref="M2069:T2069"/>
    <mergeCell ref="W2069:X2069"/>
    <mergeCell ref="AB2069:AC2069"/>
    <mergeCell ref="M2070:T2070"/>
    <mergeCell ref="W2070:X2070"/>
    <mergeCell ref="AB2070:AC2070"/>
    <mergeCell ref="L2067:L2068"/>
    <mergeCell ref="M2067:T2067"/>
    <mergeCell ref="W2067:X2067"/>
    <mergeCell ref="AB2067:AC2067"/>
    <mergeCell ref="M2068:T2068"/>
    <mergeCell ref="W2068:X2068"/>
    <mergeCell ref="AB2068:AC2068"/>
    <mergeCell ref="W2064:X2064"/>
    <mergeCell ref="AB2064:AC2064"/>
    <mergeCell ref="L2065:L2066"/>
    <mergeCell ref="M2065:T2065"/>
    <mergeCell ref="W2065:X2065"/>
    <mergeCell ref="AB2065:AC2065"/>
    <mergeCell ref="M2066:T2066"/>
    <mergeCell ref="W2066:X2066"/>
    <mergeCell ref="AB2066:AC2066"/>
    <mergeCell ref="W2061:X2061"/>
    <mergeCell ref="AB2061:AC2061"/>
    <mergeCell ref="M2062:T2062"/>
    <mergeCell ref="W2062:X2062"/>
    <mergeCell ref="AB2062:AC2062"/>
    <mergeCell ref="L2063:L2064"/>
    <mergeCell ref="M2063:T2063"/>
    <mergeCell ref="W2063:X2063"/>
    <mergeCell ref="AB2063:AC2063"/>
    <mergeCell ref="M2064:T2064"/>
    <mergeCell ref="W2058:X2058"/>
    <mergeCell ref="AB2058:AC2058"/>
    <mergeCell ref="M2059:T2059"/>
    <mergeCell ref="W2059:X2059"/>
    <mergeCell ref="AB2059:AC2059"/>
    <mergeCell ref="L2060:L2062"/>
    <mergeCell ref="M2060:T2060"/>
    <mergeCell ref="W2060:X2060"/>
    <mergeCell ref="AB2060:AC2060"/>
    <mergeCell ref="M2061:T2061"/>
    <mergeCell ref="W2055:X2055"/>
    <mergeCell ref="AB2055:AC2055"/>
    <mergeCell ref="M2056:T2056"/>
    <mergeCell ref="W2056:X2056"/>
    <mergeCell ref="AB2056:AC2056"/>
    <mergeCell ref="L2057:L2059"/>
    <mergeCell ref="M2057:T2057"/>
    <mergeCell ref="W2057:X2057"/>
    <mergeCell ref="AB2057:AC2057"/>
    <mergeCell ref="M2058:T2058"/>
    <mergeCell ref="W2052:X2052"/>
    <mergeCell ref="AB2052:AC2052"/>
    <mergeCell ref="M2053:T2053"/>
    <mergeCell ref="W2053:X2053"/>
    <mergeCell ref="AB2053:AC2053"/>
    <mergeCell ref="L2054:L2056"/>
    <mergeCell ref="M2054:T2054"/>
    <mergeCell ref="W2054:X2054"/>
    <mergeCell ref="AB2054:AC2054"/>
    <mergeCell ref="M2055:T2055"/>
    <mergeCell ref="E2050:J2077"/>
    <mergeCell ref="K2050:T2050"/>
    <mergeCell ref="W2050:X2050"/>
    <mergeCell ref="AB2050:AC2050"/>
    <mergeCell ref="K2051:K2072"/>
    <mergeCell ref="L2051:T2051"/>
    <mergeCell ref="W2051:X2051"/>
    <mergeCell ref="AB2051:AC2051"/>
    <mergeCell ref="L2052:L2053"/>
    <mergeCell ref="M2052:T2052"/>
    <mergeCell ref="L2048:L2049"/>
    <mergeCell ref="M2048:T2048"/>
    <mergeCell ref="W2048:X2048"/>
    <mergeCell ref="AB2048:AC2048"/>
    <mergeCell ref="M2049:T2049"/>
    <mergeCell ref="W2049:X2049"/>
    <mergeCell ref="AB2049:AC2049"/>
    <mergeCell ref="L2046:L2047"/>
    <mergeCell ref="M2046:T2046"/>
    <mergeCell ref="W2046:X2046"/>
    <mergeCell ref="AB2046:AC2046"/>
    <mergeCell ref="M2047:T2047"/>
    <mergeCell ref="W2047:X2047"/>
    <mergeCell ref="AB2047:AC2047"/>
    <mergeCell ref="L2043:L2045"/>
    <mergeCell ref="M2043:T2043"/>
    <mergeCell ref="W2043:X2043"/>
    <mergeCell ref="AB2043:AC2043"/>
    <mergeCell ref="M2044:T2044"/>
    <mergeCell ref="W2044:X2044"/>
    <mergeCell ref="AB2044:AC2044"/>
    <mergeCell ref="M2045:T2045"/>
    <mergeCell ref="W2045:X2045"/>
    <mergeCell ref="AB2045:AC2045"/>
    <mergeCell ref="L2041:L2042"/>
    <mergeCell ref="M2041:T2041"/>
    <mergeCell ref="W2041:X2041"/>
    <mergeCell ref="AB2041:AC2041"/>
    <mergeCell ref="M2042:T2042"/>
    <mergeCell ref="W2042:X2042"/>
    <mergeCell ref="AB2042:AC2042"/>
    <mergeCell ref="W2038:X2038"/>
    <mergeCell ref="AB2038:AC2038"/>
    <mergeCell ref="L2039:L2040"/>
    <mergeCell ref="M2039:T2039"/>
    <mergeCell ref="W2039:X2039"/>
    <mergeCell ref="AB2039:AC2039"/>
    <mergeCell ref="M2040:T2040"/>
    <mergeCell ref="W2040:X2040"/>
    <mergeCell ref="AB2040:AC2040"/>
    <mergeCell ref="W2035:X2035"/>
    <mergeCell ref="AB2035:AC2035"/>
    <mergeCell ref="M2036:T2036"/>
    <mergeCell ref="W2036:X2036"/>
    <mergeCell ref="AB2036:AC2036"/>
    <mergeCell ref="L2037:L2038"/>
    <mergeCell ref="M2037:T2037"/>
    <mergeCell ref="W2037:X2037"/>
    <mergeCell ref="AB2037:AC2037"/>
    <mergeCell ref="M2038:T2038"/>
    <mergeCell ref="E2033:J2049"/>
    <mergeCell ref="K2033:T2033"/>
    <mergeCell ref="W2033:X2033"/>
    <mergeCell ref="AB2033:AC2033"/>
    <mergeCell ref="K2034:K2049"/>
    <mergeCell ref="L2034:T2034"/>
    <mergeCell ref="W2034:X2034"/>
    <mergeCell ref="AB2034:AC2034"/>
    <mergeCell ref="L2035:L2036"/>
    <mergeCell ref="M2035:T2035"/>
    <mergeCell ref="L2031:L2032"/>
    <mergeCell ref="M2031:T2031"/>
    <mergeCell ref="W2031:X2031"/>
    <mergeCell ref="AB2031:AC2031"/>
    <mergeCell ref="M2032:T2032"/>
    <mergeCell ref="W2032:X2032"/>
    <mergeCell ref="AB2032:AC2032"/>
    <mergeCell ref="L2029:L2030"/>
    <mergeCell ref="M2029:T2029"/>
    <mergeCell ref="W2029:X2029"/>
    <mergeCell ref="AB2029:AC2029"/>
    <mergeCell ref="M2030:T2030"/>
    <mergeCell ref="W2030:X2030"/>
    <mergeCell ref="AB2030:AC2030"/>
    <mergeCell ref="L2027:L2028"/>
    <mergeCell ref="M2027:T2027"/>
    <mergeCell ref="W2027:X2027"/>
    <mergeCell ref="AB2027:AC2027"/>
    <mergeCell ref="M2028:T2028"/>
    <mergeCell ref="W2028:X2028"/>
    <mergeCell ref="AB2028:AC2028"/>
    <mergeCell ref="L2025:L2026"/>
    <mergeCell ref="M2025:T2025"/>
    <mergeCell ref="W2025:X2025"/>
    <mergeCell ref="AB2025:AC2025"/>
    <mergeCell ref="M2026:T2026"/>
    <mergeCell ref="W2026:X2026"/>
    <mergeCell ref="AB2026:AC2026"/>
    <mergeCell ref="AB2022:AC2022"/>
    <mergeCell ref="L2023:L2024"/>
    <mergeCell ref="M2023:T2023"/>
    <mergeCell ref="W2023:X2023"/>
    <mergeCell ref="AB2023:AC2023"/>
    <mergeCell ref="M2024:T2024"/>
    <mergeCell ref="W2024:X2024"/>
    <mergeCell ref="AB2024:AC2024"/>
    <mergeCell ref="AB2019:AC2019"/>
    <mergeCell ref="L2020:L2022"/>
    <mergeCell ref="M2020:T2020"/>
    <mergeCell ref="W2020:X2020"/>
    <mergeCell ref="AB2020:AC2020"/>
    <mergeCell ref="M2021:T2021"/>
    <mergeCell ref="W2021:X2021"/>
    <mergeCell ref="AB2021:AC2021"/>
    <mergeCell ref="M2022:T2022"/>
    <mergeCell ref="W2022:X2022"/>
    <mergeCell ref="AB2016:AC2016"/>
    <mergeCell ref="L2017:L2019"/>
    <mergeCell ref="M2017:T2017"/>
    <mergeCell ref="W2017:X2017"/>
    <mergeCell ref="AB2017:AC2017"/>
    <mergeCell ref="M2018:T2018"/>
    <mergeCell ref="W2018:X2018"/>
    <mergeCell ref="AB2018:AC2018"/>
    <mergeCell ref="M2019:T2019"/>
    <mergeCell ref="W2019:X2019"/>
    <mergeCell ref="K2014:K2032"/>
    <mergeCell ref="L2014:T2014"/>
    <mergeCell ref="W2014:X2014"/>
    <mergeCell ref="AB2014:AC2014"/>
    <mergeCell ref="L2015:L2016"/>
    <mergeCell ref="M2015:T2015"/>
    <mergeCell ref="W2015:X2015"/>
    <mergeCell ref="AB2015:AC2015"/>
    <mergeCell ref="M2016:T2016"/>
    <mergeCell ref="W2016:X2016"/>
    <mergeCell ref="L2012:L2013"/>
    <mergeCell ref="M2012:T2012"/>
    <mergeCell ref="W2012:X2012"/>
    <mergeCell ref="AB2012:AC2012"/>
    <mergeCell ref="M2013:T2013"/>
    <mergeCell ref="W2013:X2013"/>
    <mergeCell ref="AB2013:AC2013"/>
    <mergeCell ref="L2010:L2011"/>
    <mergeCell ref="M2010:T2010"/>
    <mergeCell ref="W2010:X2010"/>
    <mergeCell ref="AB2010:AC2010"/>
    <mergeCell ref="M2011:T2011"/>
    <mergeCell ref="W2011:X2011"/>
    <mergeCell ref="AB2011:AC2011"/>
    <mergeCell ref="L2008:L2009"/>
    <mergeCell ref="M2008:T2008"/>
    <mergeCell ref="W2008:X2008"/>
    <mergeCell ref="AB2008:AC2008"/>
    <mergeCell ref="M2009:T2009"/>
    <mergeCell ref="W2009:X2009"/>
    <mergeCell ref="AB2009:AC2009"/>
    <mergeCell ref="L2006:L2007"/>
    <mergeCell ref="M2006:T2006"/>
    <mergeCell ref="W2006:X2006"/>
    <mergeCell ref="AB2006:AC2006"/>
    <mergeCell ref="M2007:T2007"/>
    <mergeCell ref="W2007:X2007"/>
    <mergeCell ref="AB2007:AC2007"/>
    <mergeCell ref="L2004:L2005"/>
    <mergeCell ref="M2004:T2004"/>
    <mergeCell ref="W2004:X2004"/>
    <mergeCell ref="AB2004:AC2004"/>
    <mergeCell ref="M2005:T2005"/>
    <mergeCell ref="W2005:X2005"/>
    <mergeCell ref="AB2005:AC2005"/>
    <mergeCell ref="L2002:L2003"/>
    <mergeCell ref="M2002:T2002"/>
    <mergeCell ref="W2002:X2002"/>
    <mergeCell ref="AB2002:AC2002"/>
    <mergeCell ref="M2003:T2003"/>
    <mergeCell ref="W2003:X2003"/>
    <mergeCell ref="AB2003:AC2003"/>
    <mergeCell ref="L2000:L2001"/>
    <mergeCell ref="M2000:T2000"/>
    <mergeCell ref="W2000:X2000"/>
    <mergeCell ref="AB2000:AC2000"/>
    <mergeCell ref="M2001:T2001"/>
    <mergeCell ref="W2001:X2001"/>
    <mergeCell ref="AB2001:AC2001"/>
    <mergeCell ref="L1998:L1999"/>
    <mergeCell ref="M1998:T1998"/>
    <mergeCell ref="W1998:X1998"/>
    <mergeCell ref="AB1998:AC1998"/>
    <mergeCell ref="M1999:T1999"/>
    <mergeCell ref="W1999:X1999"/>
    <mergeCell ref="AB1999:AC1999"/>
    <mergeCell ref="L1996:L1997"/>
    <mergeCell ref="M1996:T1996"/>
    <mergeCell ref="W1996:X1996"/>
    <mergeCell ref="AB1996:AC1996"/>
    <mergeCell ref="M1997:T1997"/>
    <mergeCell ref="W1997:X1997"/>
    <mergeCell ref="AB1997:AC1997"/>
    <mergeCell ref="L1994:L1995"/>
    <mergeCell ref="M1994:T1994"/>
    <mergeCell ref="W1994:X1994"/>
    <mergeCell ref="AB1994:AC1994"/>
    <mergeCell ref="M1995:T1995"/>
    <mergeCell ref="W1995:X1995"/>
    <mergeCell ref="AB1995:AC1995"/>
    <mergeCell ref="L1992:L1993"/>
    <mergeCell ref="M1992:T1992"/>
    <mergeCell ref="W1992:X1992"/>
    <mergeCell ref="AB1992:AC1992"/>
    <mergeCell ref="M1993:T1993"/>
    <mergeCell ref="W1993:X1993"/>
    <mergeCell ref="AB1993:AC1993"/>
    <mergeCell ref="L1990:L1991"/>
    <mergeCell ref="M1990:T1990"/>
    <mergeCell ref="W1990:X1990"/>
    <mergeCell ref="AB1990:AC1990"/>
    <mergeCell ref="M1991:T1991"/>
    <mergeCell ref="W1991:X1991"/>
    <mergeCell ref="AB1991:AC1991"/>
    <mergeCell ref="L1988:L1989"/>
    <mergeCell ref="M1988:T1988"/>
    <mergeCell ref="W1988:X1988"/>
    <mergeCell ref="AB1988:AC1988"/>
    <mergeCell ref="M1989:T1989"/>
    <mergeCell ref="W1989:X1989"/>
    <mergeCell ref="AB1989:AC1989"/>
    <mergeCell ref="L1986:L1987"/>
    <mergeCell ref="M1986:T1986"/>
    <mergeCell ref="W1986:X1986"/>
    <mergeCell ref="AB1986:AC1986"/>
    <mergeCell ref="M1987:T1987"/>
    <mergeCell ref="W1987:X1987"/>
    <mergeCell ref="AB1987:AC1987"/>
    <mergeCell ref="L1984:L1985"/>
    <mergeCell ref="M1984:T1984"/>
    <mergeCell ref="W1984:X1984"/>
    <mergeCell ref="AB1984:AC1984"/>
    <mergeCell ref="M1985:T1985"/>
    <mergeCell ref="W1985:X1985"/>
    <mergeCell ref="AB1985:AC1985"/>
    <mergeCell ref="L1982:L1983"/>
    <mergeCell ref="M1982:T1982"/>
    <mergeCell ref="W1982:X1982"/>
    <mergeCell ref="AB1982:AC1982"/>
    <mergeCell ref="M1983:T1983"/>
    <mergeCell ref="W1983:X1983"/>
    <mergeCell ref="AB1983:AC1983"/>
    <mergeCell ref="L1980:L1981"/>
    <mergeCell ref="M1980:T1980"/>
    <mergeCell ref="W1980:X1980"/>
    <mergeCell ref="AB1980:AC1980"/>
    <mergeCell ref="M1981:T1981"/>
    <mergeCell ref="W1981:X1981"/>
    <mergeCell ref="AB1981:AC1981"/>
    <mergeCell ref="L1978:L1979"/>
    <mergeCell ref="M1978:T1978"/>
    <mergeCell ref="W1978:X1978"/>
    <mergeCell ref="AB1978:AC1978"/>
    <mergeCell ref="M1979:T1979"/>
    <mergeCell ref="W1979:X1979"/>
    <mergeCell ref="AB1979:AC1979"/>
    <mergeCell ref="L1975:L1977"/>
    <mergeCell ref="M1975:T1975"/>
    <mergeCell ref="W1975:X1975"/>
    <mergeCell ref="AB1975:AC1975"/>
    <mergeCell ref="M1976:T1976"/>
    <mergeCell ref="W1976:X1976"/>
    <mergeCell ref="AB1976:AC1976"/>
    <mergeCell ref="M1977:T1977"/>
    <mergeCell ref="W1977:X1977"/>
    <mergeCell ref="AB1977:AC1977"/>
    <mergeCell ref="L1972:L1974"/>
    <mergeCell ref="M1972:T1972"/>
    <mergeCell ref="W1972:X1972"/>
    <mergeCell ref="AB1972:AC1972"/>
    <mergeCell ref="M1973:T1973"/>
    <mergeCell ref="W1973:X1973"/>
    <mergeCell ref="AB1973:AC1973"/>
    <mergeCell ref="M1974:T1974"/>
    <mergeCell ref="W1974:X1974"/>
    <mergeCell ref="AB1974:AC1974"/>
    <mergeCell ref="L1970:L1971"/>
    <mergeCell ref="M1970:T1970"/>
    <mergeCell ref="W1970:X1970"/>
    <mergeCell ref="AB1970:AC1970"/>
    <mergeCell ref="M1971:T1971"/>
    <mergeCell ref="W1971:X1971"/>
    <mergeCell ref="AB1971:AC1971"/>
    <mergeCell ref="L1968:L1969"/>
    <mergeCell ref="M1968:T1968"/>
    <mergeCell ref="W1968:X1968"/>
    <mergeCell ref="AB1968:AC1968"/>
    <mergeCell ref="M1969:T1969"/>
    <mergeCell ref="W1969:X1969"/>
    <mergeCell ref="AB1969:AC1969"/>
    <mergeCell ref="L1966:L1967"/>
    <mergeCell ref="M1966:T1966"/>
    <mergeCell ref="W1966:X1966"/>
    <mergeCell ref="AB1966:AC1966"/>
    <mergeCell ref="M1967:T1967"/>
    <mergeCell ref="W1967:X1967"/>
    <mergeCell ref="AB1967:AC1967"/>
    <mergeCell ref="W1963:X1963"/>
    <mergeCell ref="AB1963:AC1963"/>
    <mergeCell ref="L1964:L1965"/>
    <mergeCell ref="M1964:T1964"/>
    <mergeCell ref="W1964:X1964"/>
    <mergeCell ref="AB1964:AC1964"/>
    <mergeCell ref="M1965:T1965"/>
    <mergeCell ref="W1965:X1965"/>
    <mergeCell ref="AB1965:AC1965"/>
    <mergeCell ref="W1960:X1960"/>
    <mergeCell ref="AB1960:AC1960"/>
    <mergeCell ref="M1961:T1961"/>
    <mergeCell ref="W1961:X1961"/>
    <mergeCell ref="AB1961:AC1961"/>
    <mergeCell ref="L1962:L1963"/>
    <mergeCell ref="M1962:T1962"/>
    <mergeCell ref="W1962:X1962"/>
    <mergeCell ref="AB1962:AC1962"/>
    <mergeCell ref="M1963:T1963"/>
    <mergeCell ref="E1958:J2032"/>
    <mergeCell ref="K1958:T1958"/>
    <mergeCell ref="W1958:X1958"/>
    <mergeCell ref="AB1958:AC1958"/>
    <mergeCell ref="K1959:K2013"/>
    <mergeCell ref="L1959:T1959"/>
    <mergeCell ref="W1959:X1959"/>
    <mergeCell ref="AB1959:AC1959"/>
    <mergeCell ref="L1960:L1961"/>
    <mergeCell ref="M1960:T1960"/>
    <mergeCell ref="L1956:L1957"/>
    <mergeCell ref="M1956:T1956"/>
    <mergeCell ref="W1956:X1956"/>
    <mergeCell ref="AB1956:AC1956"/>
    <mergeCell ref="M1957:T1957"/>
    <mergeCell ref="W1957:X1957"/>
    <mergeCell ref="AB1957:AC1957"/>
    <mergeCell ref="AB1953:AC1953"/>
    <mergeCell ref="L1954:L1955"/>
    <mergeCell ref="M1954:T1954"/>
    <mergeCell ref="W1954:X1954"/>
    <mergeCell ref="AB1954:AC1954"/>
    <mergeCell ref="M1955:T1955"/>
    <mergeCell ref="W1955:X1955"/>
    <mergeCell ref="AB1955:AC1955"/>
    <mergeCell ref="K1951:K1957"/>
    <mergeCell ref="L1951:T1951"/>
    <mergeCell ref="W1951:X1951"/>
    <mergeCell ref="AB1951:AC1951"/>
    <mergeCell ref="L1952:L1953"/>
    <mergeCell ref="M1952:T1952"/>
    <mergeCell ref="W1952:X1952"/>
    <mergeCell ref="AB1952:AC1952"/>
    <mergeCell ref="M1953:T1953"/>
    <mergeCell ref="W1953:X1953"/>
    <mergeCell ref="L1949:L1950"/>
    <mergeCell ref="M1949:T1949"/>
    <mergeCell ref="W1949:X1949"/>
    <mergeCell ref="AB1949:AC1949"/>
    <mergeCell ref="M1950:T1950"/>
    <mergeCell ref="W1950:X1950"/>
    <mergeCell ref="AB1950:AC1950"/>
    <mergeCell ref="L1947:L1948"/>
    <mergeCell ref="M1947:T1947"/>
    <mergeCell ref="W1947:X1947"/>
    <mergeCell ref="AB1947:AC1947"/>
    <mergeCell ref="M1948:T1948"/>
    <mergeCell ref="W1948:X1948"/>
    <mergeCell ref="AB1948:AC1948"/>
    <mergeCell ref="L1945:L1946"/>
    <mergeCell ref="M1945:T1945"/>
    <mergeCell ref="W1945:X1945"/>
    <mergeCell ref="AB1945:AC1945"/>
    <mergeCell ref="M1946:T1946"/>
    <mergeCell ref="W1946:X1946"/>
    <mergeCell ref="AB1946:AC1946"/>
    <mergeCell ref="L1943:L1944"/>
    <mergeCell ref="M1943:T1943"/>
    <mergeCell ref="W1943:X1943"/>
    <mergeCell ref="AB1943:AC1943"/>
    <mergeCell ref="M1944:T1944"/>
    <mergeCell ref="W1944:X1944"/>
    <mergeCell ref="AB1944:AC1944"/>
    <mergeCell ref="L1941:L1942"/>
    <mergeCell ref="M1941:T1941"/>
    <mergeCell ref="W1941:X1941"/>
    <mergeCell ref="AB1941:AC1941"/>
    <mergeCell ref="M1942:T1942"/>
    <mergeCell ref="W1942:X1942"/>
    <mergeCell ref="AB1942:AC1942"/>
    <mergeCell ref="L1939:L1940"/>
    <mergeCell ref="M1939:T1939"/>
    <mergeCell ref="W1939:X1939"/>
    <mergeCell ref="AB1939:AC1939"/>
    <mergeCell ref="M1940:T1940"/>
    <mergeCell ref="W1940:X1940"/>
    <mergeCell ref="AB1940:AC1940"/>
    <mergeCell ref="L1937:L1938"/>
    <mergeCell ref="M1937:T1937"/>
    <mergeCell ref="W1937:X1937"/>
    <mergeCell ref="AB1937:AC1937"/>
    <mergeCell ref="M1938:T1938"/>
    <mergeCell ref="W1938:X1938"/>
    <mergeCell ref="AB1938:AC1938"/>
    <mergeCell ref="L1935:L1936"/>
    <mergeCell ref="M1935:T1935"/>
    <mergeCell ref="W1935:X1935"/>
    <mergeCell ref="AB1935:AC1935"/>
    <mergeCell ref="M1936:T1936"/>
    <mergeCell ref="W1936:X1936"/>
    <mergeCell ref="AB1936:AC1936"/>
    <mergeCell ref="L1933:L1934"/>
    <mergeCell ref="M1933:T1933"/>
    <mergeCell ref="W1933:X1933"/>
    <mergeCell ref="AB1933:AC1933"/>
    <mergeCell ref="M1934:T1934"/>
    <mergeCell ref="W1934:X1934"/>
    <mergeCell ref="AB1934:AC1934"/>
    <mergeCell ref="L1931:L1932"/>
    <mergeCell ref="M1931:T1931"/>
    <mergeCell ref="W1931:X1931"/>
    <mergeCell ref="AB1931:AC1931"/>
    <mergeCell ref="M1932:T1932"/>
    <mergeCell ref="W1932:X1932"/>
    <mergeCell ref="AB1932:AC1932"/>
    <mergeCell ref="L1928:L1930"/>
    <mergeCell ref="M1928:T1928"/>
    <mergeCell ref="W1928:X1928"/>
    <mergeCell ref="AB1928:AC1928"/>
    <mergeCell ref="M1929:T1929"/>
    <mergeCell ref="W1929:X1929"/>
    <mergeCell ref="AB1929:AC1929"/>
    <mergeCell ref="M1930:T1930"/>
    <mergeCell ref="W1930:X1930"/>
    <mergeCell ref="AB1930:AC1930"/>
    <mergeCell ref="L1926:L1927"/>
    <mergeCell ref="M1926:T1926"/>
    <mergeCell ref="W1926:X1926"/>
    <mergeCell ref="AB1926:AC1926"/>
    <mergeCell ref="M1927:T1927"/>
    <mergeCell ref="W1927:X1927"/>
    <mergeCell ref="AB1927:AC1927"/>
    <mergeCell ref="L1924:L1925"/>
    <mergeCell ref="M1924:T1924"/>
    <mergeCell ref="W1924:X1924"/>
    <mergeCell ref="AB1924:AC1924"/>
    <mergeCell ref="M1925:T1925"/>
    <mergeCell ref="W1925:X1925"/>
    <mergeCell ref="AB1925:AC1925"/>
    <mergeCell ref="L1921:L1923"/>
    <mergeCell ref="M1921:T1921"/>
    <mergeCell ref="W1921:X1921"/>
    <mergeCell ref="AB1921:AC1921"/>
    <mergeCell ref="M1922:T1922"/>
    <mergeCell ref="W1922:X1922"/>
    <mergeCell ref="AB1922:AC1922"/>
    <mergeCell ref="M1923:T1923"/>
    <mergeCell ref="W1923:X1923"/>
    <mergeCell ref="AB1923:AC1923"/>
    <mergeCell ref="L1919:L1920"/>
    <mergeCell ref="M1919:T1919"/>
    <mergeCell ref="W1919:X1919"/>
    <mergeCell ref="AB1919:AC1919"/>
    <mergeCell ref="M1920:T1920"/>
    <mergeCell ref="W1920:X1920"/>
    <mergeCell ref="AB1920:AC1920"/>
    <mergeCell ref="L1917:L1918"/>
    <mergeCell ref="M1917:T1917"/>
    <mergeCell ref="W1917:X1917"/>
    <mergeCell ref="AB1917:AC1917"/>
    <mergeCell ref="M1918:T1918"/>
    <mergeCell ref="W1918:X1918"/>
    <mergeCell ref="AB1918:AC1918"/>
    <mergeCell ref="L1915:L1916"/>
    <mergeCell ref="M1915:T1915"/>
    <mergeCell ref="W1915:X1915"/>
    <mergeCell ref="AB1915:AC1915"/>
    <mergeCell ref="M1916:T1916"/>
    <mergeCell ref="W1916:X1916"/>
    <mergeCell ref="AB1916:AC1916"/>
    <mergeCell ref="L1913:L1914"/>
    <mergeCell ref="M1913:T1913"/>
    <mergeCell ref="W1913:X1913"/>
    <mergeCell ref="AB1913:AC1913"/>
    <mergeCell ref="M1914:T1914"/>
    <mergeCell ref="W1914:X1914"/>
    <mergeCell ref="AB1914:AC1914"/>
    <mergeCell ref="L1911:L1912"/>
    <mergeCell ref="M1911:T1911"/>
    <mergeCell ref="W1911:X1911"/>
    <mergeCell ref="AB1911:AC1911"/>
    <mergeCell ref="M1912:T1912"/>
    <mergeCell ref="W1912:X1912"/>
    <mergeCell ref="AB1912:AC1912"/>
    <mergeCell ref="L1909:L1910"/>
    <mergeCell ref="M1909:T1909"/>
    <mergeCell ref="W1909:X1909"/>
    <mergeCell ref="AB1909:AC1909"/>
    <mergeCell ref="M1910:T1910"/>
    <mergeCell ref="W1910:X1910"/>
    <mergeCell ref="AB1910:AC1910"/>
    <mergeCell ref="L1907:L1908"/>
    <mergeCell ref="M1907:T1907"/>
    <mergeCell ref="W1907:X1907"/>
    <mergeCell ref="AB1907:AC1907"/>
    <mergeCell ref="M1908:T1908"/>
    <mergeCell ref="W1908:X1908"/>
    <mergeCell ref="AB1908:AC1908"/>
    <mergeCell ref="L1905:L1906"/>
    <mergeCell ref="M1905:T1905"/>
    <mergeCell ref="W1905:X1905"/>
    <mergeCell ref="AB1905:AC1905"/>
    <mergeCell ref="M1906:T1906"/>
    <mergeCell ref="W1906:X1906"/>
    <mergeCell ref="AB1906:AC1906"/>
    <mergeCell ref="L1903:L1904"/>
    <mergeCell ref="M1903:T1903"/>
    <mergeCell ref="W1903:X1903"/>
    <mergeCell ref="AB1903:AC1903"/>
    <mergeCell ref="M1904:T1904"/>
    <mergeCell ref="W1904:X1904"/>
    <mergeCell ref="AB1904:AC1904"/>
    <mergeCell ref="L1901:L1902"/>
    <mergeCell ref="M1901:T1901"/>
    <mergeCell ref="W1901:X1901"/>
    <mergeCell ref="AB1901:AC1901"/>
    <mergeCell ref="M1902:T1902"/>
    <mergeCell ref="W1902:X1902"/>
    <mergeCell ref="AB1902:AC1902"/>
    <mergeCell ref="L1899:L1900"/>
    <mergeCell ref="M1899:T1899"/>
    <mergeCell ref="W1899:X1899"/>
    <mergeCell ref="AB1899:AC1899"/>
    <mergeCell ref="M1900:T1900"/>
    <mergeCell ref="W1900:X1900"/>
    <mergeCell ref="AB1900:AC1900"/>
    <mergeCell ref="L1896:L1898"/>
    <mergeCell ref="M1896:T1896"/>
    <mergeCell ref="W1896:X1896"/>
    <mergeCell ref="AB1896:AC1896"/>
    <mergeCell ref="M1897:T1897"/>
    <mergeCell ref="W1897:X1897"/>
    <mergeCell ref="AB1897:AC1897"/>
    <mergeCell ref="M1898:T1898"/>
    <mergeCell ref="W1898:X1898"/>
    <mergeCell ref="AB1898:AC1898"/>
    <mergeCell ref="W1893:X1893"/>
    <mergeCell ref="AB1893:AC1893"/>
    <mergeCell ref="L1894:L1895"/>
    <mergeCell ref="M1894:T1894"/>
    <mergeCell ref="W1894:X1894"/>
    <mergeCell ref="AB1894:AC1894"/>
    <mergeCell ref="M1895:T1895"/>
    <mergeCell ref="W1895:X1895"/>
    <mergeCell ref="AB1895:AC1895"/>
    <mergeCell ref="W1890:X1890"/>
    <mergeCell ref="AB1890:AC1890"/>
    <mergeCell ref="M1891:T1891"/>
    <mergeCell ref="W1891:X1891"/>
    <mergeCell ref="AB1891:AC1891"/>
    <mergeCell ref="L1892:L1893"/>
    <mergeCell ref="M1892:T1892"/>
    <mergeCell ref="W1892:X1892"/>
    <mergeCell ref="AB1892:AC1892"/>
    <mergeCell ref="M1893:T1893"/>
    <mergeCell ref="E1888:J1957"/>
    <mergeCell ref="K1888:T1888"/>
    <mergeCell ref="W1888:X1888"/>
    <mergeCell ref="AB1888:AC1888"/>
    <mergeCell ref="K1889:K1950"/>
    <mergeCell ref="L1889:T1889"/>
    <mergeCell ref="W1889:X1889"/>
    <mergeCell ref="AB1889:AC1889"/>
    <mergeCell ref="L1890:L1891"/>
    <mergeCell ref="M1890:T1890"/>
    <mergeCell ref="L1886:L1887"/>
    <mergeCell ref="M1886:T1886"/>
    <mergeCell ref="W1886:X1886"/>
    <mergeCell ref="AB1886:AC1886"/>
    <mergeCell ref="M1887:T1887"/>
    <mergeCell ref="W1887:X1887"/>
    <mergeCell ref="AB1887:AC1887"/>
    <mergeCell ref="L1884:L1885"/>
    <mergeCell ref="M1884:T1884"/>
    <mergeCell ref="W1884:X1884"/>
    <mergeCell ref="AB1884:AC1884"/>
    <mergeCell ref="M1885:T1885"/>
    <mergeCell ref="W1885:X1885"/>
    <mergeCell ref="AB1885:AC1885"/>
    <mergeCell ref="L1881:L1883"/>
    <mergeCell ref="M1881:T1881"/>
    <mergeCell ref="W1881:X1881"/>
    <mergeCell ref="AB1881:AC1881"/>
    <mergeCell ref="M1882:T1882"/>
    <mergeCell ref="W1882:X1882"/>
    <mergeCell ref="AB1882:AC1882"/>
    <mergeCell ref="M1883:T1883"/>
    <mergeCell ref="W1883:X1883"/>
    <mergeCell ref="AB1883:AC1883"/>
    <mergeCell ref="L1879:L1880"/>
    <mergeCell ref="M1879:T1879"/>
    <mergeCell ref="W1879:X1879"/>
    <mergeCell ref="AB1879:AC1879"/>
    <mergeCell ref="M1880:T1880"/>
    <mergeCell ref="W1880:X1880"/>
    <mergeCell ref="AB1880:AC1880"/>
    <mergeCell ref="L1877:L1878"/>
    <mergeCell ref="M1877:T1877"/>
    <mergeCell ref="W1877:X1877"/>
    <mergeCell ref="AB1877:AC1877"/>
    <mergeCell ref="M1878:T1878"/>
    <mergeCell ref="W1878:X1878"/>
    <mergeCell ref="AB1878:AC1878"/>
    <mergeCell ref="L1875:L1876"/>
    <mergeCell ref="M1875:T1875"/>
    <mergeCell ref="W1875:X1875"/>
    <mergeCell ref="AB1875:AC1875"/>
    <mergeCell ref="M1876:T1876"/>
    <mergeCell ref="W1876:X1876"/>
    <mergeCell ref="AB1876:AC1876"/>
    <mergeCell ref="L1873:L1874"/>
    <mergeCell ref="M1873:T1873"/>
    <mergeCell ref="W1873:X1873"/>
    <mergeCell ref="AB1873:AC1873"/>
    <mergeCell ref="M1874:T1874"/>
    <mergeCell ref="W1874:X1874"/>
    <mergeCell ref="AB1874:AC1874"/>
    <mergeCell ref="L1871:L1872"/>
    <mergeCell ref="M1871:T1871"/>
    <mergeCell ref="W1871:X1871"/>
    <mergeCell ref="AB1871:AC1871"/>
    <mergeCell ref="M1872:T1872"/>
    <mergeCell ref="W1872:X1872"/>
    <mergeCell ref="AB1872:AC1872"/>
    <mergeCell ref="L1869:L1870"/>
    <mergeCell ref="M1869:T1869"/>
    <mergeCell ref="W1869:X1869"/>
    <mergeCell ref="AB1869:AC1869"/>
    <mergeCell ref="M1870:T1870"/>
    <mergeCell ref="W1870:X1870"/>
    <mergeCell ref="AB1870:AC1870"/>
    <mergeCell ref="L1867:L1868"/>
    <mergeCell ref="M1867:T1867"/>
    <mergeCell ref="W1867:X1867"/>
    <mergeCell ref="AB1867:AC1867"/>
    <mergeCell ref="M1868:T1868"/>
    <mergeCell ref="W1868:X1868"/>
    <mergeCell ref="AB1868:AC1868"/>
    <mergeCell ref="L1865:L1866"/>
    <mergeCell ref="M1865:T1865"/>
    <mergeCell ref="W1865:X1865"/>
    <mergeCell ref="AB1865:AC1865"/>
    <mergeCell ref="M1866:T1866"/>
    <mergeCell ref="W1866:X1866"/>
    <mergeCell ref="AB1866:AC1866"/>
    <mergeCell ref="L1863:L1864"/>
    <mergeCell ref="M1863:T1863"/>
    <mergeCell ref="W1863:X1863"/>
    <mergeCell ref="AB1863:AC1863"/>
    <mergeCell ref="M1864:T1864"/>
    <mergeCell ref="W1864:X1864"/>
    <mergeCell ref="AB1864:AC1864"/>
    <mergeCell ref="L1861:L1862"/>
    <mergeCell ref="M1861:T1861"/>
    <mergeCell ref="W1861:X1861"/>
    <mergeCell ref="AB1861:AC1861"/>
    <mergeCell ref="M1862:T1862"/>
    <mergeCell ref="W1862:X1862"/>
    <mergeCell ref="AB1862:AC1862"/>
    <mergeCell ref="L1859:L1860"/>
    <mergeCell ref="M1859:T1859"/>
    <mergeCell ref="W1859:X1859"/>
    <mergeCell ref="AB1859:AC1859"/>
    <mergeCell ref="M1860:T1860"/>
    <mergeCell ref="W1860:X1860"/>
    <mergeCell ref="AB1860:AC1860"/>
    <mergeCell ref="AB1856:AC1856"/>
    <mergeCell ref="L1857:L1858"/>
    <mergeCell ref="M1857:T1857"/>
    <mergeCell ref="W1857:X1857"/>
    <mergeCell ref="AB1857:AC1857"/>
    <mergeCell ref="M1858:T1858"/>
    <mergeCell ref="W1858:X1858"/>
    <mergeCell ref="AB1858:AC1858"/>
    <mergeCell ref="K1854:K1887"/>
    <mergeCell ref="L1854:T1854"/>
    <mergeCell ref="W1854:X1854"/>
    <mergeCell ref="AB1854:AC1854"/>
    <mergeCell ref="L1855:L1856"/>
    <mergeCell ref="M1855:T1855"/>
    <mergeCell ref="W1855:X1855"/>
    <mergeCell ref="AB1855:AC1855"/>
    <mergeCell ref="M1856:T1856"/>
    <mergeCell ref="W1856:X1856"/>
    <mergeCell ref="L1852:L1853"/>
    <mergeCell ref="M1852:T1852"/>
    <mergeCell ref="W1852:X1852"/>
    <mergeCell ref="AB1852:AC1852"/>
    <mergeCell ref="M1853:T1853"/>
    <mergeCell ref="W1853:X1853"/>
    <mergeCell ref="AB1853:AC1853"/>
    <mergeCell ref="L1850:L1851"/>
    <mergeCell ref="M1850:T1850"/>
    <mergeCell ref="W1850:X1850"/>
    <mergeCell ref="AB1850:AC1850"/>
    <mergeCell ref="M1851:T1851"/>
    <mergeCell ref="W1851:X1851"/>
    <mergeCell ref="AB1851:AC1851"/>
    <mergeCell ref="L1848:L1849"/>
    <mergeCell ref="M1848:T1848"/>
    <mergeCell ref="W1848:X1848"/>
    <mergeCell ref="AB1848:AC1848"/>
    <mergeCell ref="M1849:T1849"/>
    <mergeCell ref="W1849:X1849"/>
    <mergeCell ref="AB1849:AC1849"/>
    <mergeCell ref="L1846:L1847"/>
    <mergeCell ref="M1846:T1846"/>
    <mergeCell ref="W1846:X1846"/>
    <mergeCell ref="AB1846:AC1846"/>
    <mergeCell ref="M1847:T1847"/>
    <mergeCell ref="W1847:X1847"/>
    <mergeCell ref="AB1847:AC1847"/>
    <mergeCell ref="L1844:L1845"/>
    <mergeCell ref="M1844:T1844"/>
    <mergeCell ref="W1844:X1844"/>
    <mergeCell ref="AB1844:AC1844"/>
    <mergeCell ref="M1845:T1845"/>
    <mergeCell ref="W1845:X1845"/>
    <mergeCell ref="AB1845:AC1845"/>
    <mergeCell ref="L1841:L1843"/>
    <mergeCell ref="M1841:T1841"/>
    <mergeCell ref="W1841:X1841"/>
    <mergeCell ref="AB1841:AC1841"/>
    <mergeCell ref="M1842:T1842"/>
    <mergeCell ref="W1842:X1842"/>
    <mergeCell ref="AB1842:AC1842"/>
    <mergeCell ref="M1843:T1843"/>
    <mergeCell ref="W1843:X1843"/>
    <mergeCell ref="AB1843:AC1843"/>
    <mergeCell ref="L1839:L1840"/>
    <mergeCell ref="M1839:T1839"/>
    <mergeCell ref="W1839:X1839"/>
    <mergeCell ref="AB1839:AC1839"/>
    <mergeCell ref="M1840:T1840"/>
    <mergeCell ref="W1840:X1840"/>
    <mergeCell ref="AB1840:AC1840"/>
    <mergeCell ref="L1837:L1838"/>
    <mergeCell ref="M1837:T1837"/>
    <mergeCell ref="W1837:X1837"/>
    <mergeCell ref="AB1837:AC1837"/>
    <mergeCell ref="M1838:T1838"/>
    <mergeCell ref="W1838:X1838"/>
    <mergeCell ref="AB1838:AC1838"/>
    <mergeCell ref="L1835:L1836"/>
    <mergeCell ref="M1835:T1835"/>
    <mergeCell ref="W1835:X1835"/>
    <mergeCell ref="AB1835:AC1835"/>
    <mergeCell ref="M1836:T1836"/>
    <mergeCell ref="W1836:X1836"/>
    <mergeCell ref="AB1836:AC1836"/>
    <mergeCell ref="L1833:L1834"/>
    <mergeCell ref="M1833:T1833"/>
    <mergeCell ref="W1833:X1833"/>
    <mergeCell ref="AB1833:AC1833"/>
    <mergeCell ref="M1834:T1834"/>
    <mergeCell ref="W1834:X1834"/>
    <mergeCell ref="AB1834:AC1834"/>
    <mergeCell ref="L1831:L1832"/>
    <mergeCell ref="M1831:T1831"/>
    <mergeCell ref="W1831:X1831"/>
    <mergeCell ref="AB1831:AC1831"/>
    <mergeCell ref="M1832:T1832"/>
    <mergeCell ref="W1832:X1832"/>
    <mergeCell ref="AB1832:AC1832"/>
    <mergeCell ref="L1829:L1830"/>
    <mergeCell ref="M1829:T1829"/>
    <mergeCell ref="W1829:X1829"/>
    <mergeCell ref="AB1829:AC1829"/>
    <mergeCell ref="M1830:T1830"/>
    <mergeCell ref="W1830:X1830"/>
    <mergeCell ref="AB1830:AC1830"/>
    <mergeCell ref="L1827:L1828"/>
    <mergeCell ref="M1827:T1827"/>
    <mergeCell ref="W1827:X1827"/>
    <mergeCell ref="AB1827:AC1827"/>
    <mergeCell ref="M1828:T1828"/>
    <mergeCell ref="W1828:X1828"/>
    <mergeCell ref="AB1828:AC1828"/>
    <mergeCell ref="L1825:L1826"/>
    <mergeCell ref="M1825:T1825"/>
    <mergeCell ref="W1825:X1825"/>
    <mergeCell ref="AB1825:AC1825"/>
    <mergeCell ref="M1826:T1826"/>
    <mergeCell ref="W1826:X1826"/>
    <mergeCell ref="AB1826:AC1826"/>
    <mergeCell ref="L1823:L1824"/>
    <mergeCell ref="M1823:T1823"/>
    <mergeCell ref="W1823:X1823"/>
    <mergeCell ref="AB1823:AC1823"/>
    <mergeCell ref="M1824:T1824"/>
    <mergeCell ref="W1824:X1824"/>
    <mergeCell ref="AB1824:AC1824"/>
    <mergeCell ref="L1821:L1822"/>
    <mergeCell ref="M1821:T1821"/>
    <mergeCell ref="W1821:X1821"/>
    <mergeCell ref="AB1821:AC1821"/>
    <mergeCell ref="M1822:T1822"/>
    <mergeCell ref="W1822:X1822"/>
    <mergeCell ref="AB1822:AC1822"/>
    <mergeCell ref="L1819:L1820"/>
    <mergeCell ref="M1819:T1819"/>
    <mergeCell ref="W1819:X1819"/>
    <mergeCell ref="AB1819:AC1819"/>
    <mergeCell ref="M1820:T1820"/>
    <mergeCell ref="W1820:X1820"/>
    <mergeCell ref="AB1820:AC1820"/>
    <mergeCell ref="L1817:L1818"/>
    <mergeCell ref="M1817:T1817"/>
    <mergeCell ref="W1817:X1817"/>
    <mergeCell ref="AB1817:AC1817"/>
    <mergeCell ref="M1818:T1818"/>
    <mergeCell ref="W1818:X1818"/>
    <mergeCell ref="AB1818:AC1818"/>
    <mergeCell ref="L1815:L1816"/>
    <mergeCell ref="M1815:T1815"/>
    <mergeCell ref="W1815:X1815"/>
    <mergeCell ref="AB1815:AC1815"/>
    <mergeCell ref="M1816:T1816"/>
    <mergeCell ref="W1816:X1816"/>
    <mergeCell ref="AB1816:AC1816"/>
    <mergeCell ref="L1813:L1814"/>
    <mergeCell ref="M1813:T1813"/>
    <mergeCell ref="W1813:X1813"/>
    <mergeCell ref="AB1813:AC1813"/>
    <mergeCell ref="M1814:T1814"/>
    <mergeCell ref="W1814:X1814"/>
    <mergeCell ref="AB1814:AC1814"/>
    <mergeCell ref="L1811:L1812"/>
    <mergeCell ref="M1811:T1811"/>
    <mergeCell ref="W1811:X1811"/>
    <mergeCell ref="AB1811:AC1811"/>
    <mergeCell ref="M1812:T1812"/>
    <mergeCell ref="W1812:X1812"/>
    <mergeCell ref="AB1812:AC1812"/>
    <mergeCell ref="L1809:L1810"/>
    <mergeCell ref="M1809:T1809"/>
    <mergeCell ref="W1809:X1809"/>
    <mergeCell ref="AB1809:AC1809"/>
    <mergeCell ref="M1810:T1810"/>
    <mergeCell ref="W1810:X1810"/>
    <mergeCell ref="AB1810:AC1810"/>
    <mergeCell ref="L1807:L1808"/>
    <mergeCell ref="M1807:T1807"/>
    <mergeCell ref="W1807:X1807"/>
    <mergeCell ref="AB1807:AC1807"/>
    <mergeCell ref="M1808:T1808"/>
    <mergeCell ref="W1808:X1808"/>
    <mergeCell ref="AB1808:AC1808"/>
    <mergeCell ref="L1805:L1806"/>
    <mergeCell ref="M1805:T1805"/>
    <mergeCell ref="W1805:X1805"/>
    <mergeCell ref="AB1805:AC1805"/>
    <mergeCell ref="M1806:T1806"/>
    <mergeCell ref="W1806:X1806"/>
    <mergeCell ref="AB1806:AC1806"/>
    <mergeCell ref="L1803:L1804"/>
    <mergeCell ref="M1803:T1803"/>
    <mergeCell ref="W1803:X1803"/>
    <mergeCell ref="AB1803:AC1803"/>
    <mergeCell ref="M1804:T1804"/>
    <mergeCell ref="W1804:X1804"/>
    <mergeCell ref="AB1804:AC1804"/>
    <mergeCell ref="L1801:L1802"/>
    <mergeCell ref="M1801:T1801"/>
    <mergeCell ref="W1801:X1801"/>
    <mergeCell ref="AB1801:AC1801"/>
    <mergeCell ref="M1802:T1802"/>
    <mergeCell ref="W1802:X1802"/>
    <mergeCell ref="AB1802:AC1802"/>
    <mergeCell ref="L1798:L1800"/>
    <mergeCell ref="M1798:T1798"/>
    <mergeCell ref="W1798:X1798"/>
    <mergeCell ref="AB1798:AC1798"/>
    <mergeCell ref="M1799:T1799"/>
    <mergeCell ref="W1799:X1799"/>
    <mergeCell ref="AB1799:AC1799"/>
    <mergeCell ref="M1800:T1800"/>
    <mergeCell ref="W1800:X1800"/>
    <mergeCell ref="AB1800:AC1800"/>
    <mergeCell ref="L1795:L1797"/>
    <mergeCell ref="M1795:T1795"/>
    <mergeCell ref="W1795:X1795"/>
    <mergeCell ref="AB1795:AC1795"/>
    <mergeCell ref="M1796:T1796"/>
    <mergeCell ref="W1796:X1796"/>
    <mergeCell ref="AB1796:AC1796"/>
    <mergeCell ref="M1797:T1797"/>
    <mergeCell ref="W1797:X1797"/>
    <mergeCell ref="AB1797:AC1797"/>
    <mergeCell ref="L1793:L1794"/>
    <mergeCell ref="M1793:T1793"/>
    <mergeCell ref="W1793:X1793"/>
    <mergeCell ref="AB1793:AC1793"/>
    <mergeCell ref="M1794:T1794"/>
    <mergeCell ref="W1794:X1794"/>
    <mergeCell ref="AB1794:AC1794"/>
    <mergeCell ref="L1791:L1792"/>
    <mergeCell ref="M1791:T1791"/>
    <mergeCell ref="W1791:X1791"/>
    <mergeCell ref="AB1791:AC1791"/>
    <mergeCell ref="M1792:T1792"/>
    <mergeCell ref="W1792:X1792"/>
    <mergeCell ref="AB1792:AC1792"/>
    <mergeCell ref="L1788:L1790"/>
    <mergeCell ref="M1788:T1788"/>
    <mergeCell ref="W1788:X1788"/>
    <mergeCell ref="AB1788:AC1788"/>
    <mergeCell ref="M1789:T1789"/>
    <mergeCell ref="W1789:X1789"/>
    <mergeCell ref="AB1789:AC1789"/>
    <mergeCell ref="M1790:T1790"/>
    <mergeCell ref="W1790:X1790"/>
    <mergeCell ref="AB1790:AC1790"/>
    <mergeCell ref="L1785:L1787"/>
    <mergeCell ref="M1785:T1785"/>
    <mergeCell ref="W1785:X1785"/>
    <mergeCell ref="AB1785:AC1785"/>
    <mergeCell ref="M1786:T1786"/>
    <mergeCell ref="W1786:X1786"/>
    <mergeCell ref="AB1786:AC1786"/>
    <mergeCell ref="M1787:T1787"/>
    <mergeCell ref="W1787:X1787"/>
    <mergeCell ref="AB1787:AC1787"/>
    <mergeCell ref="L1783:L1784"/>
    <mergeCell ref="M1783:T1783"/>
    <mergeCell ref="W1783:X1783"/>
    <mergeCell ref="AB1783:AC1783"/>
    <mergeCell ref="M1784:T1784"/>
    <mergeCell ref="W1784:X1784"/>
    <mergeCell ref="AB1784:AC1784"/>
    <mergeCell ref="L1781:L1782"/>
    <mergeCell ref="M1781:T1781"/>
    <mergeCell ref="W1781:X1781"/>
    <mergeCell ref="AB1781:AC1781"/>
    <mergeCell ref="M1782:T1782"/>
    <mergeCell ref="W1782:X1782"/>
    <mergeCell ref="AB1782:AC1782"/>
    <mergeCell ref="L1779:L1780"/>
    <mergeCell ref="M1779:T1779"/>
    <mergeCell ref="W1779:X1779"/>
    <mergeCell ref="AB1779:AC1779"/>
    <mergeCell ref="M1780:T1780"/>
    <mergeCell ref="W1780:X1780"/>
    <mergeCell ref="AB1780:AC1780"/>
    <mergeCell ref="L1777:L1778"/>
    <mergeCell ref="M1777:T1777"/>
    <mergeCell ref="W1777:X1777"/>
    <mergeCell ref="AB1777:AC1777"/>
    <mergeCell ref="M1778:T1778"/>
    <mergeCell ref="W1778:X1778"/>
    <mergeCell ref="AB1778:AC1778"/>
    <mergeCell ref="L1775:L1776"/>
    <mergeCell ref="M1775:T1775"/>
    <mergeCell ref="W1775:X1775"/>
    <mergeCell ref="AB1775:AC1775"/>
    <mergeCell ref="M1776:T1776"/>
    <mergeCell ref="W1776:X1776"/>
    <mergeCell ref="AB1776:AC1776"/>
    <mergeCell ref="L1772:L1774"/>
    <mergeCell ref="M1772:T1772"/>
    <mergeCell ref="W1772:X1772"/>
    <mergeCell ref="AB1772:AC1772"/>
    <mergeCell ref="M1773:T1773"/>
    <mergeCell ref="W1773:X1773"/>
    <mergeCell ref="AB1773:AC1773"/>
    <mergeCell ref="M1774:T1774"/>
    <mergeCell ref="W1774:X1774"/>
    <mergeCell ref="AB1774:AC1774"/>
    <mergeCell ref="L1770:L1771"/>
    <mergeCell ref="M1770:T1770"/>
    <mergeCell ref="W1770:X1770"/>
    <mergeCell ref="AB1770:AC1770"/>
    <mergeCell ref="M1771:T1771"/>
    <mergeCell ref="W1771:X1771"/>
    <mergeCell ref="AB1771:AC1771"/>
    <mergeCell ref="L1768:L1769"/>
    <mergeCell ref="M1768:T1768"/>
    <mergeCell ref="W1768:X1768"/>
    <mergeCell ref="AB1768:AC1768"/>
    <mergeCell ref="M1769:T1769"/>
    <mergeCell ref="W1769:X1769"/>
    <mergeCell ref="AB1769:AC1769"/>
    <mergeCell ref="L1766:L1767"/>
    <mergeCell ref="M1766:T1766"/>
    <mergeCell ref="W1766:X1766"/>
    <mergeCell ref="AB1766:AC1766"/>
    <mergeCell ref="M1767:T1767"/>
    <mergeCell ref="W1767:X1767"/>
    <mergeCell ref="AB1767:AC1767"/>
    <mergeCell ref="W1763:X1763"/>
    <mergeCell ref="AB1763:AC1763"/>
    <mergeCell ref="L1764:L1765"/>
    <mergeCell ref="M1764:T1764"/>
    <mergeCell ref="W1764:X1764"/>
    <mergeCell ref="AB1764:AC1764"/>
    <mergeCell ref="M1765:T1765"/>
    <mergeCell ref="W1765:X1765"/>
    <mergeCell ref="AB1765:AC1765"/>
    <mergeCell ref="D1761:D2106"/>
    <mergeCell ref="E1761:T1761"/>
    <mergeCell ref="W1761:X1761"/>
    <mergeCell ref="AB1761:AC1761"/>
    <mergeCell ref="E1762:J1887"/>
    <mergeCell ref="K1762:T1762"/>
    <mergeCell ref="W1762:X1762"/>
    <mergeCell ref="AB1762:AC1762"/>
    <mergeCell ref="K1763:K1853"/>
    <mergeCell ref="L1763:T1763"/>
    <mergeCell ref="M1759:T1759"/>
    <mergeCell ref="W1759:X1759"/>
    <mergeCell ref="AB1759:AC1759"/>
    <mergeCell ref="E1760:J1760"/>
    <mergeCell ref="M1760:T1760"/>
    <mergeCell ref="W1760:X1760"/>
    <mergeCell ref="AB1760:AC1760"/>
    <mergeCell ref="E1756:J1759"/>
    <mergeCell ref="K1756:T1756"/>
    <mergeCell ref="W1756:X1756"/>
    <mergeCell ref="AB1756:AC1756"/>
    <mergeCell ref="K1757:K1759"/>
    <mergeCell ref="L1757:T1757"/>
    <mergeCell ref="W1757:X1757"/>
    <mergeCell ref="AB1757:AC1757"/>
    <mergeCell ref="L1758:L1759"/>
    <mergeCell ref="M1758:T1758"/>
    <mergeCell ref="W1758:X1758"/>
    <mergeCell ref="AB1758:AC1758"/>
    <mergeCell ref="L1754:L1755"/>
    <mergeCell ref="M1754:T1754"/>
    <mergeCell ref="W1754:X1754"/>
    <mergeCell ref="AB1754:AC1754"/>
    <mergeCell ref="M1755:T1755"/>
    <mergeCell ref="W1755:X1755"/>
    <mergeCell ref="AB1755:AC1755"/>
    <mergeCell ref="L1752:L1753"/>
    <mergeCell ref="M1752:T1752"/>
    <mergeCell ref="W1752:X1752"/>
    <mergeCell ref="AB1752:AC1752"/>
    <mergeCell ref="M1753:T1753"/>
    <mergeCell ref="W1753:X1753"/>
    <mergeCell ref="AB1753:AC1753"/>
    <mergeCell ref="L1750:L1751"/>
    <mergeCell ref="M1750:T1750"/>
    <mergeCell ref="W1750:X1750"/>
    <mergeCell ref="AB1750:AC1750"/>
    <mergeCell ref="M1751:T1751"/>
    <mergeCell ref="W1751:X1751"/>
    <mergeCell ref="AB1751:AC1751"/>
    <mergeCell ref="L1748:L1749"/>
    <mergeCell ref="M1748:T1748"/>
    <mergeCell ref="W1748:X1748"/>
    <mergeCell ref="AB1748:AC1748"/>
    <mergeCell ref="M1749:T1749"/>
    <mergeCell ref="W1749:X1749"/>
    <mergeCell ref="AB1749:AC1749"/>
    <mergeCell ref="L1746:L1747"/>
    <mergeCell ref="M1746:T1746"/>
    <mergeCell ref="W1746:X1746"/>
    <mergeCell ref="AB1746:AC1746"/>
    <mergeCell ref="M1747:T1747"/>
    <mergeCell ref="W1747:X1747"/>
    <mergeCell ref="AB1747:AC1747"/>
    <mergeCell ref="L1744:L1745"/>
    <mergeCell ref="M1744:T1744"/>
    <mergeCell ref="W1744:X1744"/>
    <mergeCell ref="AB1744:AC1744"/>
    <mergeCell ref="M1745:T1745"/>
    <mergeCell ref="W1745:X1745"/>
    <mergeCell ref="AB1745:AC1745"/>
    <mergeCell ref="L1742:L1743"/>
    <mergeCell ref="M1742:T1742"/>
    <mergeCell ref="W1742:X1742"/>
    <mergeCell ref="AB1742:AC1742"/>
    <mergeCell ref="M1743:T1743"/>
    <mergeCell ref="W1743:X1743"/>
    <mergeCell ref="AB1743:AC1743"/>
    <mergeCell ref="L1740:L1741"/>
    <mergeCell ref="M1740:T1740"/>
    <mergeCell ref="W1740:X1740"/>
    <mergeCell ref="AB1740:AC1740"/>
    <mergeCell ref="M1741:T1741"/>
    <mergeCell ref="W1741:X1741"/>
    <mergeCell ref="AB1741:AC1741"/>
    <mergeCell ref="L1738:L1739"/>
    <mergeCell ref="M1738:T1738"/>
    <mergeCell ref="W1738:X1738"/>
    <mergeCell ref="AB1738:AC1738"/>
    <mergeCell ref="M1739:T1739"/>
    <mergeCell ref="W1739:X1739"/>
    <mergeCell ref="AB1739:AC1739"/>
    <mergeCell ref="L1736:L1737"/>
    <mergeCell ref="M1736:T1736"/>
    <mergeCell ref="W1736:X1736"/>
    <mergeCell ref="AB1736:AC1736"/>
    <mergeCell ref="M1737:T1737"/>
    <mergeCell ref="W1737:X1737"/>
    <mergeCell ref="AB1737:AC1737"/>
    <mergeCell ref="L1734:L1735"/>
    <mergeCell ref="M1734:T1734"/>
    <mergeCell ref="W1734:X1734"/>
    <mergeCell ref="AB1734:AC1734"/>
    <mergeCell ref="M1735:T1735"/>
    <mergeCell ref="W1735:X1735"/>
    <mergeCell ref="AB1735:AC1735"/>
    <mergeCell ref="L1732:L1733"/>
    <mergeCell ref="M1732:T1732"/>
    <mergeCell ref="W1732:X1732"/>
    <mergeCell ref="AB1732:AC1732"/>
    <mergeCell ref="M1733:T1733"/>
    <mergeCell ref="W1733:X1733"/>
    <mergeCell ref="AB1733:AC1733"/>
    <mergeCell ref="L1730:L1731"/>
    <mergeCell ref="M1730:T1730"/>
    <mergeCell ref="W1730:X1730"/>
    <mergeCell ref="AB1730:AC1730"/>
    <mergeCell ref="M1731:T1731"/>
    <mergeCell ref="W1731:X1731"/>
    <mergeCell ref="AB1731:AC1731"/>
    <mergeCell ref="L1728:L1729"/>
    <mergeCell ref="M1728:T1728"/>
    <mergeCell ref="W1728:X1728"/>
    <mergeCell ref="AB1728:AC1728"/>
    <mergeCell ref="M1729:T1729"/>
    <mergeCell ref="W1729:X1729"/>
    <mergeCell ref="AB1729:AC1729"/>
    <mergeCell ref="L1725:L1727"/>
    <mergeCell ref="M1725:T1725"/>
    <mergeCell ref="W1725:X1725"/>
    <mergeCell ref="AB1725:AC1725"/>
    <mergeCell ref="M1726:T1726"/>
    <mergeCell ref="W1726:X1726"/>
    <mergeCell ref="AB1726:AC1726"/>
    <mergeCell ref="M1727:T1727"/>
    <mergeCell ref="W1727:X1727"/>
    <mergeCell ref="AB1727:AC1727"/>
    <mergeCell ref="L1723:L1724"/>
    <mergeCell ref="M1723:T1723"/>
    <mergeCell ref="W1723:X1723"/>
    <mergeCell ref="AB1723:AC1723"/>
    <mergeCell ref="M1724:T1724"/>
    <mergeCell ref="W1724:X1724"/>
    <mergeCell ref="AB1724:AC1724"/>
    <mergeCell ref="L1721:L1722"/>
    <mergeCell ref="M1721:T1721"/>
    <mergeCell ref="W1721:X1721"/>
    <mergeCell ref="AB1721:AC1721"/>
    <mergeCell ref="M1722:T1722"/>
    <mergeCell ref="W1722:X1722"/>
    <mergeCell ref="AB1722:AC1722"/>
    <mergeCell ref="L1719:L1720"/>
    <mergeCell ref="M1719:T1719"/>
    <mergeCell ref="W1719:X1719"/>
    <mergeCell ref="AB1719:AC1719"/>
    <mergeCell ref="M1720:T1720"/>
    <mergeCell ref="W1720:X1720"/>
    <mergeCell ref="AB1720:AC1720"/>
    <mergeCell ref="L1717:L1718"/>
    <mergeCell ref="M1717:T1717"/>
    <mergeCell ref="W1717:X1717"/>
    <mergeCell ref="AB1717:AC1717"/>
    <mergeCell ref="M1718:T1718"/>
    <mergeCell ref="W1718:X1718"/>
    <mergeCell ref="AB1718:AC1718"/>
    <mergeCell ref="L1714:T1714"/>
    <mergeCell ref="W1714:X1714"/>
    <mergeCell ref="AB1714:AC1714"/>
    <mergeCell ref="L1715:L1716"/>
    <mergeCell ref="M1715:T1715"/>
    <mergeCell ref="W1715:X1715"/>
    <mergeCell ref="AB1715:AC1715"/>
    <mergeCell ref="M1716:T1716"/>
    <mergeCell ref="W1716:X1716"/>
    <mergeCell ref="AB1716:AC1716"/>
    <mergeCell ref="W1711:X1711"/>
    <mergeCell ref="AB1711:AC1711"/>
    <mergeCell ref="M1712:T1712"/>
    <mergeCell ref="W1712:X1712"/>
    <mergeCell ref="AB1712:AC1712"/>
    <mergeCell ref="E1713:J1755"/>
    <mergeCell ref="K1713:T1713"/>
    <mergeCell ref="W1713:X1713"/>
    <mergeCell ref="AB1713:AC1713"/>
    <mergeCell ref="K1714:K1755"/>
    <mergeCell ref="E1709:J1712"/>
    <mergeCell ref="K1709:T1709"/>
    <mergeCell ref="W1709:X1709"/>
    <mergeCell ref="AB1709:AC1709"/>
    <mergeCell ref="K1710:K1712"/>
    <mergeCell ref="L1710:T1710"/>
    <mergeCell ref="W1710:X1710"/>
    <mergeCell ref="AB1710:AC1710"/>
    <mergeCell ref="L1711:L1712"/>
    <mergeCell ref="M1711:T1711"/>
    <mergeCell ref="L1707:L1708"/>
    <mergeCell ref="M1707:T1707"/>
    <mergeCell ref="W1707:X1707"/>
    <mergeCell ref="AB1707:AC1707"/>
    <mergeCell ref="M1708:T1708"/>
    <mergeCell ref="W1708:X1708"/>
    <mergeCell ref="AB1708:AC1708"/>
    <mergeCell ref="L1705:L1706"/>
    <mergeCell ref="M1705:T1705"/>
    <mergeCell ref="W1705:X1705"/>
    <mergeCell ref="AB1705:AC1705"/>
    <mergeCell ref="M1706:T1706"/>
    <mergeCell ref="W1706:X1706"/>
    <mergeCell ref="AB1706:AC1706"/>
    <mergeCell ref="L1703:L1704"/>
    <mergeCell ref="M1703:T1703"/>
    <mergeCell ref="W1703:X1703"/>
    <mergeCell ref="AB1703:AC1703"/>
    <mergeCell ref="M1704:T1704"/>
    <mergeCell ref="W1704:X1704"/>
    <mergeCell ref="AB1704:AC1704"/>
    <mergeCell ref="L1701:L1702"/>
    <mergeCell ref="M1701:T1701"/>
    <mergeCell ref="W1701:X1701"/>
    <mergeCell ref="AB1701:AC1701"/>
    <mergeCell ref="M1702:T1702"/>
    <mergeCell ref="W1702:X1702"/>
    <mergeCell ref="AB1702:AC1702"/>
    <mergeCell ref="L1699:L1700"/>
    <mergeCell ref="M1699:T1699"/>
    <mergeCell ref="W1699:X1699"/>
    <mergeCell ref="AB1699:AC1699"/>
    <mergeCell ref="M1700:T1700"/>
    <mergeCell ref="W1700:X1700"/>
    <mergeCell ref="AB1700:AC1700"/>
    <mergeCell ref="M1696:T1696"/>
    <mergeCell ref="W1696:X1696"/>
    <mergeCell ref="AB1696:AC1696"/>
    <mergeCell ref="L1697:L1698"/>
    <mergeCell ref="M1697:T1697"/>
    <mergeCell ref="W1697:X1697"/>
    <mergeCell ref="AB1697:AC1697"/>
    <mergeCell ref="M1698:T1698"/>
    <mergeCell ref="W1698:X1698"/>
    <mergeCell ref="AB1698:AC1698"/>
    <mergeCell ref="M1693:T1693"/>
    <mergeCell ref="W1693:X1693"/>
    <mergeCell ref="AB1693:AC1693"/>
    <mergeCell ref="L1694:L1696"/>
    <mergeCell ref="M1694:T1694"/>
    <mergeCell ref="W1694:X1694"/>
    <mergeCell ref="AB1694:AC1694"/>
    <mergeCell ref="M1695:T1695"/>
    <mergeCell ref="W1695:X1695"/>
    <mergeCell ref="AB1695:AC1695"/>
    <mergeCell ref="M1691:T1691"/>
    <mergeCell ref="W1691:X1691"/>
    <mergeCell ref="AB1691:AC1691"/>
    <mergeCell ref="M1692:T1692"/>
    <mergeCell ref="W1692:X1692"/>
    <mergeCell ref="AB1692:AC1692"/>
    <mergeCell ref="W1688:X1688"/>
    <mergeCell ref="AB1688:AC1688"/>
    <mergeCell ref="M1689:T1689"/>
    <mergeCell ref="W1689:X1689"/>
    <mergeCell ref="AB1689:AC1689"/>
    <mergeCell ref="K1690:K1708"/>
    <mergeCell ref="L1690:T1690"/>
    <mergeCell ref="W1690:X1690"/>
    <mergeCell ref="AB1690:AC1690"/>
    <mergeCell ref="L1691:L1693"/>
    <mergeCell ref="E1686:J1708"/>
    <mergeCell ref="K1686:T1686"/>
    <mergeCell ref="W1686:X1686"/>
    <mergeCell ref="AB1686:AC1686"/>
    <mergeCell ref="K1687:K1689"/>
    <mergeCell ref="L1687:T1687"/>
    <mergeCell ref="W1687:X1687"/>
    <mergeCell ref="AB1687:AC1687"/>
    <mergeCell ref="L1688:L1689"/>
    <mergeCell ref="M1688:T1688"/>
    <mergeCell ref="L1684:L1685"/>
    <mergeCell ref="M1684:T1684"/>
    <mergeCell ref="W1684:X1684"/>
    <mergeCell ref="AB1684:AC1684"/>
    <mergeCell ref="M1685:T1685"/>
    <mergeCell ref="W1685:X1685"/>
    <mergeCell ref="AB1685:AC1685"/>
    <mergeCell ref="L1682:L1683"/>
    <mergeCell ref="M1682:T1682"/>
    <mergeCell ref="W1682:X1682"/>
    <mergeCell ref="AB1682:AC1682"/>
    <mergeCell ref="M1683:T1683"/>
    <mergeCell ref="W1683:X1683"/>
    <mergeCell ref="AB1683:AC1683"/>
    <mergeCell ref="L1680:L1681"/>
    <mergeCell ref="M1680:T1680"/>
    <mergeCell ref="W1680:X1680"/>
    <mergeCell ref="AB1680:AC1680"/>
    <mergeCell ref="M1681:T1681"/>
    <mergeCell ref="W1681:X1681"/>
    <mergeCell ref="AB1681:AC1681"/>
    <mergeCell ref="L1678:L1679"/>
    <mergeCell ref="M1678:T1678"/>
    <mergeCell ref="W1678:X1678"/>
    <mergeCell ref="AB1678:AC1678"/>
    <mergeCell ref="M1679:T1679"/>
    <mergeCell ref="W1679:X1679"/>
    <mergeCell ref="AB1679:AC1679"/>
    <mergeCell ref="L1676:L1677"/>
    <mergeCell ref="M1676:T1676"/>
    <mergeCell ref="W1676:X1676"/>
    <mergeCell ref="AB1676:AC1676"/>
    <mergeCell ref="M1677:T1677"/>
    <mergeCell ref="W1677:X1677"/>
    <mergeCell ref="AB1677:AC1677"/>
    <mergeCell ref="L1674:L1675"/>
    <mergeCell ref="M1674:T1674"/>
    <mergeCell ref="W1674:X1674"/>
    <mergeCell ref="AB1674:AC1674"/>
    <mergeCell ref="M1675:T1675"/>
    <mergeCell ref="W1675:X1675"/>
    <mergeCell ref="AB1675:AC1675"/>
    <mergeCell ref="L1672:L1673"/>
    <mergeCell ref="M1672:T1672"/>
    <mergeCell ref="W1672:X1672"/>
    <mergeCell ref="AB1672:AC1672"/>
    <mergeCell ref="M1673:T1673"/>
    <mergeCell ref="W1673:X1673"/>
    <mergeCell ref="AB1673:AC1673"/>
    <mergeCell ref="L1670:L1671"/>
    <mergeCell ref="M1670:T1670"/>
    <mergeCell ref="W1670:X1670"/>
    <mergeCell ref="AB1670:AC1670"/>
    <mergeCell ref="M1671:T1671"/>
    <mergeCell ref="W1671:X1671"/>
    <mergeCell ref="AB1671:AC1671"/>
    <mergeCell ref="L1668:L1669"/>
    <mergeCell ref="M1668:T1668"/>
    <mergeCell ref="W1668:X1668"/>
    <mergeCell ref="AB1668:AC1668"/>
    <mergeCell ref="M1669:T1669"/>
    <mergeCell ref="W1669:X1669"/>
    <mergeCell ref="AB1669:AC1669"/>
    <mergeCell ref="L1666:L1667"/>
    <mergeCell ref="M1666:T1666"/>
    <mergeCell ref="W1666:X1666"/>
    <mergeCell ref="AB1666:AC1666"/>
    <mergeCell ref="M1667:T1667"/>
    <mergeCell ref="W1667:X1667"/>
    <mergeCell ref="AB1667:AC1667"/>
    <mergeCell ref="L1664:L1665"/>
    <mergeCell ref="M1664:T1664"/>
    <mergeCell ref="W1664:X1664"/>
    <mergeCell ref="AB1664:AC1664"/>
    <mergeCell ref="M1665:T1665"/>
    <mergeCell ref="W1665:X1665"/>
    <mergeCell ref="AB1665:AC1665"/>
    <mergeCell ref="L1662:L1663"/>
    <mergeCell ref="M1662:T1662"/>
    <mergeCell ref="W1662:X1662"/>
    <mergeCell ref="AB1662:AC1662"/>
    <mergeCell ref="M1663:T1663"/>
    <mergeCell ref="W1663:X1663"/>
    <mergeCell ref="AB1663:AC1663"/>
    <mergeCell ref="L1660:L1661"/>
    <mergeCell ref="M1660:T1660"/>
    <mergeCell ref="W1660:X1660"/>
    <mergeCell ref="AB1660:AC1660"/>
    <mergeCell ref="M1661:T1661"/>
    <mergeCell ref="W1661:X1661"/>
    <mergeCell ref="AB1661:AC1661"/>
    <mergeCell ref="L1657:L1659"/>
    <mergeCell ref="M1657:T1657"/>
    <mergeCell ref="W1657:X1657"/>
    <mergeCell ref="AB1657:AC1657"/>
    <mergeCell ref="M1658:T1658"/>
    <mergeCell ref="W1658:X1658"/>
    <mergeCell ref="AB1658:AC1658"/>
    <mergeCell ref="M1659:T1659"/>
    <mergeCell ref="W1659:X1659"/>
    <mergeCell ref="AB1659:AC1659"/>
    <mergeCell ref="L1655:L1656"/>
    <mergeCell ref="M1655:T1655"/>
    <mergeCell ref="W1655:X1655"/>
    <mergeCell ref="AB1655:AC1655"/>
    <mergeCell ref="M1656:T1656"/>
    <mergeCell ref="W1656:X1656"/>
    <mergeCell ref="AB1656:AC1656"/>
    <mergeCell ref="L1653:L1654"/>
    <mergeCell ref="M1653:T1653"/>
    <mergeCell ref="W1653:X1653"/>
    <mergeCell ref="AB1653:AC1653"/>
    <mergeCell ref="M1654:T1654"/>
    <mergeCell ref="W1654:X1654"/>
    <mergeCell ref="AB1654:AC1654"/>
    <mergeCell ref="L1651:L1652"/>
    <mergeCell ref="M1651:T1651"/>
    <mergeCell ref="W1651:X1651"/>
    <mergeCell ref="AB1651:AC1651"/>
    <mergeCell ref="M1652:T1652"/>
    <mergeCell ref="W1652:X1652"/>
    <mergeCell ref="AB1652:AC1652"/>
    <mergeCell ref="L1649:L1650"/>
    <mergeCell ref="M1649:T1649"/>
    <mergeCell ref="W1649:X1649"/>
    <mergeCell ref="AB1649:AC1649"/>
    <mergeCell ref="M1650:T1650"/>
    <mergeCell ref="W1650:X1650"/>
    <mergeCell ref="AB1650:AC1650"/>
    <mergeCell ref="L1647:L1648"/>
    <mergeCell ref="M1647:T1647"/>
    <mergeCell ref="W1647:X1647"/>
    <mergeCell ref="AB1647:AC1647"/>
    <mergeCell ref="M1648:T1648"/>
    <mergeCell ref="W1648:X1648"/>
    <mergeCell ref="AB1648:AC1648"/>
    <mergeCell ref="L1645:L1646"/>
    <mergeCell ref="M1645:T1645"/>
    <mergeCell ref="W1645:X1645"/>
    <mergeCell ref="AB1645:AC1645"/>
    <mergeCell ref="M1646:T1646"/>
    <mergeCell ref="W1646:X1646"/>
    <mergeCell ref="AB1646:AC1646"/>
    <mergeCell ref="L1643:L1644"/>
    <mergeCell ref="M1643:T1643"/>
    <mergeCell ref="W1643:X1643"/>
    <mergeCell ref="AB1643:AC1643"/>
    <mergeCell ref="M1644:T1644"/>
    <mergeCell ref="W1644:X1644"/>
    <mergeCell ref="AB1644:AC1644"/>
    <mergeCell ref="L1641:L1642"/>
    <mergeCell ref="M1641:T1641"/>
    <mergeCell ref="W1641:X1641"/>
    <mergeCell ref="AB1641:AC1641"/>
    <mergeCell ref="M1642:T1642"/>
    <mergeCell ref="W1642:X1642"/>
    <mergeCell ref="AB1642:AC1642"/>
    <mergeCell ref="L1639:L1640"/>
    <mergeCell ref="M1639:T1639"/>
    <mergeCell ref="W1639:X1639"/>
    <mergeCell ref="AB1639:AC1639"/>
    <mergeCell ref="M1640:T1640"/>
    <mergeCell ref="W1640:X1640"/>
    <mergeCell ref="AB1640:AC1640"/>
    <mergeCell ref="L1637:L1638"/>
    <mergeCell ref="M1637:T1637"/>
    <mergeCell ref="W1637:X1637"/>
    <mergeCell ref="AB1637:AC1637"/>
    <mergeCell ref="M1638:T1638"/>
    <mergeCell ref="W1638:X1638"/>
    <mergeCell ref="AB1638:AC1638"/>
    <mergeCell ref="L1635:L1636"/>
    <mergeCell ref="M1635:T1635"/>
    <mergeCell ref="W1635:X1635"/>
    <mergeCell ref="AB1635:AC1635"/>
    <mergeCell ref="M1636:T1636"/>
    <mergeCell ref="W1636:X1636"/>
    <mergeCell ref="AB1636:AC1636"/>
    <mergeCell ref="L1632:L1634"/>
    <mergeCell ref="M1632:T1632"/>
    <mergeCell ref="W1632:X1632"/>
    <mergeCell ref="AB1632:AC1632"/>
    <mergeCell ref="M1633:T1633"/>
    <mergeCell ref="W1633:X1633"/>
    <mergeCell ref="AB1633:AC1633"/>
    <mergeCell ref="M1634:T1634"/>
    <mergeCell ref="W1634:X1634"/>
    <mergeCell ref="AB1634:AC1634"/>
    <mergeCell ref="L1630:L1631"/>
    <mergeCell ref="M1630:T1630"/>
    <mergeCell ref="W1630:X1630"/>
    <mergeCell ref="AB1630:AC1630"/>
    <mergeCell ref="M1631:T1631"/>
    <mergeCell ref="W1631:X1631"/>
    <mergeCell ref="AB1631:AC1631"/>
    <mergeCell ref="L1628:L1629"/>
    <mergeCell ref="M1628:T1628"/>
    <mergeCell ref="W1628:X1628"/>
    <mergeCell ref="AB1628:AC1628"/>
    <mergeCell ref="M1629:T1629"/>
    <mergeCell ref="W1629:X1629"/>
    <mergeCell ref="AB1629:AC1629"/>
    <mergeCell ref="L1626:L1627"/>
    <mergeCell ref="M1626:T1626"/>
    <mergeCell ref="W1626:X1626"/>
    <mergeCell ref="AB1626:AC1626"/>
    <mergeCell ref="M1627:T1627"/>
    <mergeCell ref="W1627:X1627"/>
    <mergeCell ref="AB1627:AC1627"/>
    <mergeCell ref="L1624:L1625"/>
    <mergeCell ref="M1624:T1624"/>
    <mergeCell ref="W1624:X1624"/>
    <mergeCell ref="AB1624:AC1624"/>
    <mergeCell ref="M1625:T1625"/>
    <mergeCell ref="W1625:X1625"/>
    <mergeCell ref="AB1625:AC1625"/>
    <mergeCell ref="L1622:L1623"/>
    <mergeCell ref="M1622:T1622"/>
    <mergeCell ref="W1622:X1622"/>
    <mergeCell ref="AB1622:AC1622"/>
    <mergeCell ref="M1623:T1623"/>
    <mergeCell ref="W1623:X1623"/>
    <mergeCell ref="AB1623:AC1623"/>
    <mergeCell ref="L1620:L1621"/>
    <mergeCell ref="M1620:T1620"/>
    <mergeCell ref="W1620:X1620"/>
    <mergeCell ref="AB1620:AC1620"/>
    <mergeCell ref="M1621:T1621"/>
    <mergeCell ref="W1621:X1621"/>
    <mergeCell ref="AB1621:AC1621"/>
    <mergeCell ref="L1618:L1619"/>
    <mergeCell ref="M1618:T1618"/>
    <mergeCell ref="W1618:X1618"/>
    <mergeCell ref="AB1618:AC1618"/>
    <mergeCell ref="M1619:T1619"/>
    <mergeCell ref="W1619:X1619"/>
    <mergeCell ref="AB1619:AC1619"/>
    <mergeCell ref="AB1615:AC1615"/>
    <mergeCell ref="L1616:L1617"/>
    <mergeCell ref="M1616:T1616"/>
    <mergeCell ref="W1616:X1616"/>
    <mergeCell ref="AB1616:AC1616"/>
    <mergeCell ref="M1617:T1617"/>
    <mergeCell ref="W1617:X1617"/>
    <mergeCell ref="AB1617:AC1617"/>
    <mergeCell ref="K1613:K1685"/>
    <mergeCell ref="L1613:T1613"/>
    <mergeCell ref="W1613:X1613"/>
    <mergeCell ref="AB1613:AC1613"/>
    <mergeCell ref="L1614:L1615"/>
    <mergeCell ref="M1614:T1614"/>
    <mergeCell ref="W1614:X1614"/>
    <mergeCell ref="AB1614:AC1614"/>
    <mergeCell ref="M1615:T1615"/>
    <mergeCell ref="W1615:X1615"/>
    <mergeCell ref="L1611:L1612"/>
    <mergeCell ref="M1611:T1611"/>
    <mergeCell ref="W1611:X1611"/>
    <mergeCell ref="AB1611:AC1611"/>
    <mergeCell ref="M1612:T1612"/>
    <mergeCell ref="W1612:X1612"/>
    <mergeCell ref="AB1612:AC1612"/>
    <mergeCell ref="L1609:L1610"/>
    <mergeCell ref="M1609:T1609"/>
    <mergeCell ref="W1609:X1609"/>
    <mergeCell ref="AB1609:AC1609"/>
    <mergeCell ref="M1610:T1610"/>
    <mergeCell ref="W1610:X1610"/>
    <mergeCell ref="AB1610:AC1610"/>
    <mergeCell ref="L1607:L1608"/>
    <mergeCell ref="M1607:T1607"/>
    <mergeCell ref="W1607:X1607"/>
    <mergeCell ref="AB1607:AC1607"/>
    <mergeCell ref="M1608:T1608"/>
    <mergeCell ref="W1608:X1608"/>
    <mergeCell ref="AB1608:AC1608"/>
    <mergeCell ref="L1605:L1606"/>
    <mergeCell ref="M1605:T1605"/>
    <mergeCell ref="W1605:X1605"/>
    <mergeCell ref="AB1605:AC1605"/>
    <mergeCell ref="M1606:T1606"/>
    <mergeCell ref="W1606:X1606"/>
    <mergeCell ref="AB1606:AC1606"/>
    <mergeCell ref="L1603:L1604"/>
    <mergeCell ref="M1603:T1603"/>
    <mergeCell ref="W1603:X1603"/>
    <mergeCell ref="AB1603:AC1603"/>
    <mergeCell ref="M1604:T1604"/>
    <mergeCell ref="W1604:X1604"/>
    <mergeCell ref="AB1604:AC1604"/>
    <mergeCell ref="L1601:L1602"/>
    <mergeCell ref="M1601:T1601"/>
    <mergeCell ref="W1601:X1601"/>
    <mergeCell ref="AB1601:AC1601"/>
    <mergeCell ref="M1602:T1602"/>
    <mergeCell ref="W1602:X1602"/>
    <mergeCell ref="AB1602:AC1602"/>
    <mergeCell ref="L1599:L1600"/>
    <mergeCell ref="M1599:T1599"/>
    <mergeCell ref="W1599:X1599"/>
    <mergeCell ref="AB1599:AC1599"/>
    <mergeCell ref="M1600:T1600"/>
    <mergeCell ref="W1600:X1600"/>
    <mergeCell ref="AB1600:AC1600"/>
    <mergeCell ref="L1597:L1598"/>
    <mergeCell ref="M1597:T1597"/>
    <mergeCell ref="W1597:X1597"/>
    <mergeCell ref="AB1597:AC1597"/>
    <mergeCell ref="M1598:T1598"/>
    <mergeCell ref="W1598:X1598"/>
    <mergeCell ref="AB1598:AC1598"/>
    <mergeCell ref="L1595:L1596"/>
    <mergeCell ref="M1595:T1595"/>
    <mergeCell ref="W1595:X1595"/>
    <mergeCell ref="AB1595:AC1595"/>
    <mergeCell ref="M1596:T1596"/>
    <mergeCell ref="W1596:X1596"/>
    <mergeCell ref="AB1596:AC1596"/>
    <mergeCell ref="L1593:L1594"/>
    <mergeCell ref="M1593:T1593"/>
    <mergeCell ref="W1593:X1593"/>
    <mergeCell ref="AB1593:AC1593"/>
    <mergeCell ref="M1594:T1594"/>
    <mergeCell ref="W1594:X1594"/>
    <mergeCell ref="AB1594:AC1594"/>
    <mergeCell ref="L1591:L1592"/>
    <mergeCell ref="M1591:T1591"/>
    <mergeCell ref="W1591:X1591"/>
    <mergeCell ref="AB1591:AC1591"/>
    <mergeCell ref="M1592:T1592"/>
    <mergeCell ref="W1592:X1592"/>
    <mergeCell ref="AB1592:AC1592"/>
    <mergeCell ref="L1589:L1590"/>
    <mergeCell ref="M1589:T1589"/>
    <mergeCell ref="W1589:X1589"/>
    <mergeCell ref="AB1589:AC1589"/>
    <mergeCell ref="M1590:T1590"/>
    <mergeCell ref="W1590:X1590"/>
    <mergeCell ref="AB1590:AC1590"/>
    <mergeCell ref="L1586:L1588"/>
    <mergeCell ref="M1586:T1586"/>
    <mergeCell ref="W1586:X1586"/>
    <mergeCell ref="AB1586:AC1586"/>
    <mergeCell ref="M1587:T1587"/>
    <mergeCell ref="W1587:X1587"/>
    <mergeCell ref="AB1587:AC1587"/>
    <mergeCell ref="M1588:T1588"/>
    <mergeCell ref="W1588:X1588"/>
    <mergeCell ref="AB1588:AC1588"/>
    <mergeCell ref="L1584:L1585"/>
    <mergeCell ref="M1584:T1584"/>
    <mergeCell ref="W1584:X1584"/>
    <mergeCell ref="AB1584:AC1584"/>
    <mergeCell ref="M1585:T1585"/>
    <mergeCell ref="W1585:X1585"/>
    <mergeCell ref="AB1585:AC1585"/>
    <mergeCell ref="L1581:L1583"/>
    <mergeCell ref="M1581:T1581"/>
    <mergeCell ref="W1581:X1581"/>
    <mergeCell ref="AB1581:AC1581"/>
    <mergeCell ref="M1582:T1582"/>
    <mergeCell ref="W1582:X1582"/>
    <mergeCell ref="AB1582:AC1582"/>
    <mergeCell ref="M1583:T1583"/>
    <mergeCell ref="W1583:X1583"/>
    <mergeCell ref="AB1583:AC1583"/>
    <mergeCell ref="L1579:L1580"/>
    <mergeCell ref="M1579:T1579"/>
    <mergeCell ref="W1579:X1579"/>
    <mergeCell ref="AB1579:AC1579"/>
    <mergeCell ref="M1580:T1580"/>
    <mergeCell ref="W1580:X1580"/>
    <mergeCell ref="AB1580:AC1580"/>
    <mergeCell ref="L1577:L1578"/>
    <mergeCell ref="M1577:T1577"/>
    <mergeCell ref="W1577:X1577"/>
    <mergeCell ref="AB1577:AC1577"/>
    <mergeCell ref="M1578:T1578"/>
    <mergeCell ref="W1578:X1578"/>
    <mergeCell ref="AB1578:AC1578"/>
    <mergeCell ref="L1575:L1576"/>
    <mergeCell ref="M1575:T1575"/>
    <mergeCell ref="W1575:X1575"/>
    <mergeCell ref="AB1575:AC1575"/>
    <mergeCell ref="M1576:T1576"/>
    <mergeCell ref="W1576:X1576"/>
    <mergeCell ref="AB1576:AC1576"/>
    <mergeCell ref="L1573:L1574"/>
    <mergeCell ref="M1573:T1573"/>
    <mergeCell ref="W1573:X1573"/>
    <mergeCell ref="AB1573:AC1573"/>
    <mergeCell ref="M1574:T1574"/>
    <mergeCell ref="W1574:X1574"/>
    <mergeCell ref="AB1574:AC1574"/>
    <mergeCell ref="L1571:L1572"/>
    <mergeCell ref="M1571:T1571"/>
    <mergeCell ref="W1571:X1571"/>
    <mergeCell ref="AB1571:AC1571"/>
    <mergeCell ref="M1572:T1572"/>
    <mergeCell ref="W1572:X1572"/>
    <mergeCell ref="AB1572:AC1572"/>
    <mergeCell ref="L1568:L1570"/>
    <mergeCell ref="M1568:T1568"/>
    <mergeCell ref="W1568:X1568"/>
    <mergeCell ref="AB1568:AC1568"/>
    <mergeCell ref="M1569:T1569"/>
    <mergeCell ref="W1569:X1569"/>
    <mergeCell ref="AB1569:AC1569"/>
    <mergeCell ref="M1570:T1570"/>
    <mergeCell ref="W1570:X1570"/>
    <mergeCell ref="AB1570:AC1570"/>
    <mergeCell ref="L1565:L1567"/>
    <mergeCell ref="M1565:T1565"/>
    <mergeCell ref="W1565:X1565"/>
    <mergeCell ref="AB1565:AC1565"/>
    <mergeCell ref="M1566:T1566"/>
    <mergeCell ref="W1566:X1566"/>
    <mergeCell ref="AB1566:AC1566"/>
    <mergeCell ref="M1567:T1567"/>
    <mergeCell ref="W1567:X1567"/>
    <mergeCell ref="AB1567:AC1567"/>
    <mergeCell ref="L1563:L1564"/>
    <mergeCell ref="M1563:T1563"/>
    <mergeCell ref="W1563:X1563"/>
    <mergeCell ref="AB1563:AC1563"/>
    <mergeCell ref="M1564:T1564"/>
    <mergeCell ref="W1564:X1564"/>
    <mergeCell ref="AB1564:AC1564"/>
    <mergeCell ref="M1560:T1560"/>
    <mergeCell ref="W1560:X1560"/>
    <mergeCell ref="AB1560:AC1560"/>
    <mergeCell ref="L1561:L1562"/>
    <mergeCell ref="M1561:T1561"/>
    <mergeCell ref="W1561:X1561"/>
    <mergeCell ref="AB1561:AC1561"/>
    <mergeCell ref="M1562:T1562"/>
    <mergeCell ref="W1562:X1562"/>
    <mergeCell ref="AB1562:AC1562"/>
    <mergeCell ref="M1557:T1557"/>
    <mergeCell ref="W1557:X1557"/>
    <mergeCell ref="AB1557:AC1557"/>
    <mergeCell ref="L1558:L1560"/>
    <mergeCell ref="M1558:T1558"/>
    <mergeCell ref="W1558:X1558"/>
    <mergeCell ref="AB1558:AC1558"/>
    <mergeCell ref="M1559:T1559"/>
    <mergeCell ref="W1559:X1559"/>
    <mergeCell ref="AB1559:AC1559"/>
    <mergeCell ref="M1554:T1554"/>
    <mergeCell ref="W1554:X1554"/>
    <mergeCell ref="AB1554:AC1554"/>
    <mergeCell ref="L1555:L1557"/>
    <mergeCell ref="M1555:T1555"/>
    <mergeCell ref="W1555:X1555"/>
    <mergeCell ref="AB1555:AC1555"/>
    <mergeCell ref="M1556:T1556"/>
    <mergeCell ref="W1556:X1556"/>
    <mergeCell ref="AB1556:AC1556"/>
    <mergeCell ref="L1551:L1554"/>
    <mergeCell ref="M1551:T1551"/>
    <mergeCell ref="W1551:X1551"/>
    <mergeCell ref="AB1551:AC1551"/>
    <mergeCell ref="M1552:T1552"/>
    <mergeCell ref="W1552:X1552"/>
    <mergeCell ref="AB1552:AC1552"/>
    <mergeCell ref="M1553:T1553"/>
    <mergeCell ref="W1553:X1553"/>
    <mergeCell ref="AB1553:AC1553"/>
    <mergeCell ref="L1549:L1550"/>
    <mergeCell ref="M1549:T1549"/>
    <mergeCell ref="W1549:X1549"/>
    <mergeCell ref="AB1549:AC1549"/>
    <mergeCell ref="M1550:T1550"/>
    <mergeCell ref="W1550:X1550"/>
    <mergeCell ref="AB1550:AC1550"/>
    <mergeCell ref="L1547:L1548"/>
    <mergeCell ref="M1547:T1547"/>
    <mergeCell ref="W1547:X1547"/>
    <mergeCell ref="AB1547:AC1547"/>
    <mergeCell ref="M1548:T1548"/>
    <mergeCell ref="W1548:X1548"/>
    <mergeCell ref="AB1548:AC1548"/>
    <mergeCell ref="L1545:L1546"/>
    <mergeCell ref="M1545:T1545"/>
    <mergeCell ref="W1545:X1545"/>
    <mergeCell ref="AB1545:AC1545"/>
    <mergeCell ref="M1546:T1546"/>
    <mergeCell ref="W1546:X1546"/>
    <mergeCell ref="AB1546:AC1546"/>
    <mergeCell ref="L1543:L1544"/>
    <mergeCell ref="M1543:T1543"/>
    <mergeCell ref="W1543:X1543"/>
    <mergeCell ref="AB1543:AC1543"/>
    <mergeCell ref="M1544:T1544"/>
    <mergeCell ref="W1544:X1544"/>
    <mergeCell ref="AB1544:AC1544"/>
    <mergeCell ref="L1541:L1542"/>
    <mergeCell ref="M1541:T1541"/>
    <mergeCell ref="W1541:X1541"/>
    <mergeCell ref="AB1541:AC1541"/>
    <mergeCell ref="M1542:T1542"/>
    <mergeCell ref="W1542:X1542"/>
    <mergeCell ref="AB1542:AC1542"/>
    <mergeCell ref="L1539:L1540"/>
    <mergeCell ref="M1539:T1539"/>
    <mergeCell ref="W1539:X1539"/>
    <mergeCell ref="AB1539:AC1539"/>
    <mergeCell ref="M1540:T1540"/>
    <mergeCell ref="W1540:X1540"/>
    <mergeCell ref="AB1540:AC1540"/>
    <mergeCell ref="L1537:L1538"/>
    <mergeCell ref="M1537:T1537"/>
    <mergeCell ref="W1537:X1537"/>
    <mergeCell ref="AB1537:AC1537"/>
    <mergeCell ref="M1538:T1538"/>
    <mergeCell ref="W1538:X1538"/>
    <mergeCell ref="AB1538:AC1538"/>
    <mergeCell ref="L1535:L1536"/>
    <mergeCell ref="M1535:T1535"/>
    <mergeCell ref="W1535:X1535"/>
    <mergeCell ref="AB1535:AC1535"/>
    <mergeCell ref="M1536:T1536"/>
    <mergeCell ref="W1536:X1536"/>
    <mergeCell ref="AB1536:AC1536"/>
    <mergeCell ref="L1533:L1534"/>
    <mergeCell ref="M1533:T1533"/>
    <mergeCell ref="W1533:X1533"/>
    <mergeCell ref="AB1533:AC1533"/>
    <mergeCell ref="M1534:T1534"/>
    <mergeCell ref="W1534:X1534"/>
    <mergeCell ref="AB1534:AC1534"/>
    <mergeCell ref="L1531:L1532"/>
    <mergeCell ref="M1531:T1531"/>
    <mergeCell ref="W1531:X1531"/>
    <mergeCell ref="AB1531:AC1531"/>
    <mergeCell ref="M1532:T1532"/>
    <mergeCell ref="W1532:X1532"/>
    <mergeCell ref="AB1532:AC1532"/>
    <mergeCell ref="L1529:L1530"/>
    <mergeCell ref="M1529:T1529"/>
    <mergeCell ref="W1529:X1529"/>
    <mergeCell ref="AB1529:AC1529"/>
    <mergeCell ref="M1530:T1530"/>
    <mergeCell ref="W1530:X1530"/>
    <mergeCell ref="AB1530:AC1530"/>
    <mergeCell ref="L1527:L1528"/>
    <mergeCell ref="M1527:T1527"/>
    <mergeCell ref="W1527:X1527"/>
    <mergeCell ref="AB1527:AC1527"/>
    <mergeCell ref="M1528:T1528"/>
    <mergeCell ref="W1528:X1528"/>
    <mergeCell ref="AB1528:AC1528"/>
    <mergeCell ref="L1525:L1526"/>
    <mergeCell ref="M1525:T1525"/>
    <mergeCell ref="W1525:X1525"/>
    <mergeCell ref="AB1525:AC1525"/>
    <mergeCell ref="M1526:T1526"/>
    <mergeCell ref="W1526:X1526"/>
    <mergeCell ref="AB1526:AC1526"/>
    <mergeCell ref="L1523:L1524"/>
    <mergeCell ref="M1523:T1523"/>
    <mergeCell ref="W1523:X1523"/>
    <mergeCell ref="AB1523:AC1523"/>
    <mergeCell ref="M1524:T1524"/>
    <mergeCell ref="W1524:X1524"/>
    <mergeCell ref="AB1524:AC1524"/>
    <mergeCell ref="L1520:L1522"/>
    <mergeCell ref="M1520:T1520"/>
    <mergeCell ref="W1520:X1520"/>
    <mergeCell ref="AB1520:AC1520"/>
    <mergeCell ref="M1521:T1521"/>
    <mergeCell ref="W1521:X1521"/>
    <mergeCell ref="AB1521:AC1521"/>
    <mergeCell ref="M1522:T1522"/>
    <mergeCell ref="W1522:X1522"/>
    <mergeCell ref="AB1522:AC1522"/>
    <mergeCell ref="L1517:L1519"/>
    <mergeCell ref="M1517:T1517"/>
    <mergeCell ref="W1517:X1517"/>
    <mergeCell ref="AB1517:AC1517"/>
    <mergeCell ref="M1518:T1518"/>
    <mergeCell ref="W1518:X1518"/>
    <mergeCell ref="AB1518:AC1518"/>
    <mergeCell ref="M1519:T1519"/>
    <mergeCell ref="W1519:X1519"/>
    <mergeCell ref="AB1519:AC1519"/>
    <mergeCell ref="L1514:L1516"/>
    <mergeCell ref="M1514:T1514"/>
    <mergeCell ref="W1514:X1514"/>
    <mergeCell ref="AB1514:AC1514"/>
    <mergeCell ref="M1515:T1515"/>
    <mergeCell ref="W1515:X1515"/>
    <mergeCell ref="AB1515:AC1515"/>
    <mergeCell ref="M1516:T1516"/>
    <mergeCell ref="W1516:X1516"/>
    <mergeCell ref="AB1516:AC1516"/>
    <mergeCell ref="L1512:L1513"/>
    <mergeCell ref="M1512:T1512"/>
    <mergeCell ref="W1512:X1512"/>
    <mergeCell ref="AB1512:AC1512"/>
    <mergeCell ref="M1513:T1513"/>
    <mergeCell ref="W1513:X1513"/>
    <mergeCell ref="AB1513:AC1513"/>
    <mergeCell ref="L1510:L1511"/>
    <mergeCell ref="M1510:T1510"/>
    <mergeCell ref="W1510:X1510"/>
    <mergeCell ref="AB1510:AC1510"/>
    <mergeCell ref="M1511:T1511"/>
    <mergeCell ref="W1511:X1511"/>
    <mergeCell ref="AB1511:AC1511"/>
    <mergeCell ref="L1507:L1509"/>
    <mergeCell ref="M1507:T1507"/>
    <mergeCell ref="W1507:X1507"/>
    <mergeCell ref="AB1507:AC1507"/>
    <mergeCell ref="M1508:T1508"/>
    <mergeCell ref="W1508:X1508"/>
    <mergeCell ref="AB1508:AC1508"/>
    <mergeCell ref="M1509:T1509"/>
    <mergeCell ref="W1509:X1509"/>
    <mergeCell ref="AB1509:AC1509"/>
    <mergeCell ref="L1505:L1506"/>
    <mergeCell ref="M1505:T1505"/>
    <mergeCell ref="W1505:X1505"/>
    <mergeCell ref="AB1505:AC1505"/>
    <mergeCell ref="M1506:T1506"/>
    <mergeCell ref="W1506:X1506"/>
    <mergeCell ref="AB1506:AC1506"/>
    <mergeCell ref="L1503:L1504"/>
    <mergeCell ref="M1503:T1503"/>
    <mergeCell ref="W1503:X1503"/>
    <mergeCell ref="AB1503:AC1503"/>
    <mergeCell ref="M1504:T1504"/>
    <mergeCell ref="W1504:X1504"/>
    <mergeCell ref="AB1504:AC1504"/>
    <mergeCell ref="L1501:L1502"/>
    <mergeCell ref="M1501:T1501"/>
    <mergeCell ref="W1501:X1501"/>
    <mergeCell ref="AB1501:AC1501"/>
    <mergeCell ref="M1502:T1502"/>
    <mergeCell ref="W1502:X1502"/>
    <mergeCell ref="AB1502:AC1502"/>
    <mergeCell ref="L1499:L1500"/>
    <mergeCell ref="M1499:T1499"/>
    <mergeCell ref="W1499:X1499"/>
    <mergeCell ref="AB1499:AC1499"/>
    <mergeCell ref="M1500:T1500"/>
    <mergeCell ref="W1500:X1500"/>
    <mergeCell ref="AB1500:AC1500"/>
    <mergeCell ref="L1497:L1498"/>
    <mergeCell ref="M1497:T1497"/>
    <mergeCell ref="W1497:X1497"/>
    <mergeCell ref="AB1497:AC1497"/>
    <mergeCell ref="M1498:T1498"/>
    <mergeCell ref="W1498:X1498"/>
    <mergeCell ref="AB1498:AC1498"/>
    <mergeCell ref="L1495:L1496"/>
    <mergeCell ref="M1495:T1495"/>
    <mergeCell ref="W1495:X1495"/>
    <mergeCell ref="AB1495:AC1495"/>
    <mergeCell ref="M1496:T1496"/>
    <mergeCell ref="W1496:X1496"/>
    <mergeCell ref="AB1496:AC1496"/>
    <mergeCell ref="L1493:L1494"/>
    <mergeCell ref="M1493:T1493"/>
    <mergeCell ref="W1493:X1493"/>
    <mergeCell ref="AB1493:AC1493"/>
    <mergeCell ref="M1494:T1494"/>
    <mergeCell ref="W1494:X1494"/>
    <mergeCell ref="AB1494:AC1494"/>
    <mergeCell ref="L1491:L1492"/>
    <mergeCell ref="M1491:T1491"/>
    <mergeCell ref="W1491:X1491"/>
    <mergeCell ref="AB1491:AC1491"/>
    <mergeCell ref="M1492:T1492"/>
    <mergeCell ref="W1492:X1492"/>
    <mergeCell ref="AB1492:AC1492"/>
    <mergeCell ref="L1489:L1490"/>
    <mergeCell ref="M1489:T1489"/>
    <mergeCell ref="W1489:X1489"/>
    <mergeCell ref="AB1489:AC1489"/>
    <mergeCell ref="M1490:T1490"/>
    <mergeCell ref="W1490:X1490"/>
    <mergeCell ref="AB1490:AC1490"/>
    <mergeCell ref="L1487:L1488"/>
    <mergeCell ref="M1487:T1487"/>
    <mergeCell ref="W1487:X1487"/>
    <mergeCell ref="AB1487:AC1487"/>
    <mergeCell ref="M1488:T1488"/>
    <mergeCell ref="W1488:X1488"/>
    <mergeCell ref="AB1488:AC1488"/>
    <mergeCell ref="L1485:L1486"/>
    <mergeCell ref="M1485:T1485"/>
    <mergeCell ref="W1485:X1485"/>
    <mergeCell ref="AB1485:AC1485"/>
    <mergeCell ref="M1486:T1486"/>
    <mergeCell ref="W1486:X1486"/>
    <mergeCell ref="AB1486:AC1486"/>
    <mergeCell ref="L1482:L1484"/>
    <mergeCell ref="M1482:T1482"/>
    <mergeCell ref="W1482:X1482"/>
    <mergeCell ref="AB1482:AC1482"/>
    <mergeCell ref="M1483:T1483"/>
    <mergeCell ref="W1483:X1483"/>
    <mergeCell ref="AB1483:AC1483"/>
    <mergeCell ref="M1484:T1484"/>
    <mergeCell ref="W1484:X1484"/>
    <mergeCell ref="AB1484:AC1484"/>
    <mergeCell ref="L1480:L1481"/>
    <mergeCell ref="M1480:T1480"/>
    <mergeCell ref="W1480:X1480"/>
    <mergeCell ref="AB1480:AC1480"/>
    <mergeCell ref="M1481:T1481"/>
    <mergeCell ref="W1481:X1481"/>
    <mergeCell ref="AB1481:AC1481"/>
    <mergeCell ref="L1478:L1479"/>
    <mergeCell ref="M1478:T1478"/>
    <mergeCell ref="W1478:X1478"/>
    <mergeCell ref="AB1478:AC1478"/>
    <mergeCell ref="M1479:T1479"/>
    <mergeCell ref="W1479:X1479"/>
    <mergeCell ref="AB1479:AC1479"/>
    <mergeCell ref="L1476:L1477"/>
    <mergeCell ref="M1476:T1476"/>
    <mergeCell ref="W1476:X1476"/>
    <mergeCell ref="AB1476:AC1476"/>
    <mergeCell ref="M1477:T1477"/>
    <mergeCell ref="W1477:X1477"/>
    <mergeCell ref="AB1477:AC1477"/>
    <mergeCell ref="L1473:L1475"/>
    <mergeCell ref="M1473:T1473"/>
    <mergeCell ref="W1473:X1473"/>
    <mergeCell ref="AB1473:AC1473"/>
    <mergeCell ref="M1474:T1474"/>
    <mergeCell ref="W1474:X1474"/>
    <mergeCell ref="AB1474:AC1474"/>
    <mergeCell ref="M1475:T1475"/>
    <mergeCell ref="W1475:X1475"/>
    <mergeCell ref="AB1475:AC1475"/>
    <mergeCell ref="L1471:L1472"/>
    <mergeCell ref="M1471:T1471"/>
    <mergeCell ref="W1471:X1471"/>
    <mergeCell ref="AB1471:AC1471"/>
    <mergeCell ref="M1472:T1472"/>
    <mergeCell ref="W1472:X1472"/>
    <mergeCell ref="AB1472:AC1472"/>
    <mergeCell ref="L1469:L1470"/>
    <mergeCell ref="M1469:T1469"/>
    <mergeCell ref="W1469:X1469"/>
    <mergeCell ref="AB1469:AC1469"/>
    <mergeCell ref="M1470:T1470"/>
    <mergeCell ref="W1470:X1470"/>
    <mergeCell ref="AB1470:AC1470"/>
    <mergeCell ref="L1467:L1468"/>
    <mergeCell ref="M1467:T1467"/>
    <mergeCell ref="W1467:X1467"/>
    <mergeCell ref="AB1467:AC1467"/>
    <mergeCell ref="M1468:T1468"/>
    <mergeCell ref="W1468:X1468"/>
    <mergeCell ref="AB1468:AC1468"/>
    <mergeCell ref="L1464:L1466"/>
    <mergeCell ref="M1464:T1464"/>
    <mergeCell ref="W1464:X1464"/>
    <mergeCell ref="AB1464:AC1464"/>
    <mergeCell ref="M1465:T1465"/>
    <mergeCell ref="W1465:X1465"/>
    <mergeCell ref="AB1465:AC1465"/>
    <mergeCell ref="M1466:T1466"/>
    <mergeCell ref="W1466:X1466"/>
    <mergeCell ref="AB1466:AC1466"/>
    <mergeCell ref="L1462:L1463"/>
    <mergeCell ref="M1462:T1462"/>
    <mergeCell ref="W1462:X1462"/>
    <mergeCell ref="AB1462:AC1462"/>
    <mergeCell ref="M1463:T1463"/>
    <mergeCell ref="W1463:X1463"/>
    <mergeCell ref="AB1463:AC1463"/>
    <mergeCell ref="L1459:L1461"/>
    <mergeCell ref="M1459:T1459"/>
    <mergeCell ref="W1459:X1459"/>
    <mergeCell ref="AB1459:AC1459"/>
    <mergeCell ref="M1460:T1460"/>
    <mergeCell ref="W1460:X1460"/>
    <mergeCell ref="AB1460:AC1460"/>
    <mergeCell ref="M1461:T1461"/>
    <mergeCell ref="W1461:X1461"/>
    <mergeCell ref="AB1461:AC1461"/>
    <mergeCell ref="L1456:L1458"/>
    <mergeCell ref="M1456:T1456"/>
    <mergeCell ref="W1456:X1456"/>
    <mergeCell ref="AB1456:AC1456"/>
    <mergeCell ref="M1457:T1457"/>
    <mergeCell ref="W1457:X1457"/>
    <mergeCell ref="AB1457:AC1457"/>
    <mergeCell ref="M1458:T1458"/>
    <mergeCell ref="W1458:X1458"/>
    <mergeCell ref="AB1458:AC1458"/>
    <mergeCell ref="L1453:L1455"/>
    <mergeCell ref="M1453:T1453"/>
    <mergeCell ref="W1453:X1453"/>
    <mergeCell ref="AB1453:AC1453"/>
    <mergeCell ref="M1454:T1454"/>
    <mergeCell ref="W1454:X1454"/>
    <mergeCell ref="AB1454:AC1454"/>
    <mergeCell ref="M1455:T1455"/>
    <mergeCell ref="W1455:X1455"/>
    <mergeCell ref="AB1455:AC1455"/>
    <mergeCell ref="L1451:L1452"/>
    <mergeCell ref="M1451:T1451"/>
    <mergeCell ref="W1451:X1451"/>
    <mergeCell ref="AB1451:AC1451"/>
    <mergeCell ref="M1452:T1452"/>
    <mergeCell ref="W1452:X1452"/>
    <mergeCell ref="AB1452:AC1452"/>
    <mergeCell ref="L1448:L1450"/>
    <mergeCell ref="M1448:T1448"/>
    <mergeCell ref="W1448:X1448"/>
    <mergeCell ref="AB1448:AC1448"/>
    <mergeCell ref="M1449:T1449"/>
    <mergeCell ref="W1449:X1449"/>
    <mergeCell ref="AB1449:AC1449"/>
    <mergeCell ref="M1450:T1450"/>
    <mergeCell ref="W1450:X1450"/>
    <mergeCell ref="AB1450:AC1450"/>
    <mergeCell ref="L1446:L1447"/>
    <mergeCell ref="M1446:T1446"/>
    <mergeCell ref="W1446:X1446"/>
    <mergeCell ref="AB1446:AC1446"/>
    <mergeCell ref="M1447:T1447"/>
    <mergeCell ref="W1447:X1447"/>
    <mergeCell ref="AB1447:AC1447"/>
    <mergeCell ref="L1444:L1445"/>
    <mergeCell ref="M1444:T1444"/>
    <mergeCell ref="W1444:X1444"/>
    <mergeCell ref="AB1444:AC1444"/>
    <mergeCell ref="M1445:T1445"/>
    <mergeCell ref="W1445:X1445"/>
    <mergeCell ref="AB1445:AC1445"/>
    <mergeCell ref="L1442:L1443"/>
    <mergeCell ref="M1442:T1442"/>
    <mergeCell ref="W1442:X1442"/>
    <mergeCell ref="AB1442:AC1442"/>
    <mergeCell ref="M1443:T1443"/>
    <mergeCell ref="W1443:X1443"/>
    <mergeCell ref="AB1443:AC1443"/>
    <mergeCell ref="L1440:L1441"/>
    <mergeCell ref="M1440:T1440"/>
    <mergeCell ref="W1440:X1440"/>
    <mergeCell ref="AB1440:AC1440"/>
    <mergeCell ref="M1441:T1441"/>
    <mergeCell ref="W1441:X1441"/>
    <mergeCell ref="AB1441:AC1441"/>
    <mergeCell ref="L1438:L1439"/>
    <mergeCell ref="M1438:T1438"/>
    <mergeCell ref="W1438:X1438"/>
    <mergeCell ref="AB1438:AC1438"/>
    <mergeCell ref="M1439:T1439"/>
    <mergeCell ref="W1439:X1439"/>
    <mergeCell ref="AB1439:AC1439"/>
    <mergeCell ref="L1436:L1437"/>
    <mergeCell ref="M1436:T1436"/>
    <mergeCell ref="W1436:X1436"/>
    <mergeCell ref="AB1436:AC1436"/>
    <mergeCell ref="M1437:T1437"/>
    <mergeCell ref="W1437:X1437"/>
    <mergeCell ref="AB1437:AC1437"/>
    <mergeCell ref="L1434:L1435"/>
    <mergeCell ref="M1434:T1434"/>
    <mergeCell ref="W1434:X1434"/>
    <mergeCell ref="AB1434:AC1434"/>
    <mergeCell ref="M1435:T1435"/>
    <mergeCell ref="W1435:X1435"/>
    <mergeCell ref="AB1435:AC1435"/>
    <mergeCell ref="L1432:L1433"/>
    <mergeCell ref="M1432:T1432"/>
    <mergeCell ref="W1432:X1432"/>
    <mergeCell ref="AB1432:AC1432"/>
    <mergeCell ref="M1433:T1433"/>
    <mergeCell ref="W1433:X1433"/>
    <mergeCell ref="AB1433:AC1433"/>
    <mergeCell ref="L1430:L1431"/>
    <mergeCell ref="M1430:T1430"/>
    <mergeCell ref="W1430:X1430"/>
    <mergeCell ref="AB1430:AC1430"/>
    <mergeCell ref="M1431:T1431"/>
    <mergeCell ref="W1431:X1431"/>
    <mergeCell ref="AB1431:AC1431"/>
    <mergeCell ref="L1428:L1429"/>
    <mergeCell ref="M1428:T1428"/>
    <mergeCell ref="W1428:X1428"/>
    <mergeCell ref="AB1428:AC1428"/>
    <mergeCell ref="M1429:T1429"/>
    <mergeCell ref="W1429:X1429"/>
    <mergeCell ref="AB1429:AC1429"/>
    <mergeCell ref="L1426:L1427"/>
    <mergeCell ref="M1426:T1426"/>
    <mergeCell ref="W1426:X1426"/>
    <mergeCell ref="AB1426:AC1426"/>
    <mergeCell ref="M1427:T1427"/>
    <mergeCell ref="W1427:X1427"/>
    <mergeCell ref="AB1427:AC1427"/>
    <mergeCell ref="L1424:L1425"/>
    <mergeCell ref="M1424:T1424"/>
    <mergeCell ref="W1424:X1424"/>
    <mergeCell ref="AB1424:AC1424"/>
    <mergeCell ref="M1425:T1425"/>
    <mergeCell ref="W1425:X1425"/>
    <mergeCell ref="AB1425:AC1425"/>
    <mergeCell ref="L1422:L1423"/>
    <mergeCell ref="M1422:T1422"/>
    <mergeCell ref="W1422:X1422"/>
    <mergeCell ref="AB1422:AC1422"/>
    <mergeCell ref="M1423:T1423"/>
    <mergeCell ref="W1423:X1423"/>
    <mergeCell ref="AB1423:AC1423"/>
    <mergeCell ref="L1419:L1421"/>
    <mergeCell ref="M1419:T1419"/>
    <mergeCell ref="W1419:X1419"/>
    <mergeCell ref="AB1419:AC1419"/>
    <mergeCell ref="M1420:T1420"/>
    <mergeCell ref="W1420:X1420"/>
    <mergeCell ref="AB1420:AC1420"/>
    <mergeCell ref="M1421:T1421"/>
    <mergeCell ref="W1421:X1421"/>
    <mergeCell ref="AB1421:AC1421"/>
    <mergeCell ref="L1417:L1418"/>
    <mergeCell ref="M1417:T1417"/>
    <mergeCell ref="W1417:X1417"/>
    <mergeCell ref="AB1417:AC1417"/>
    <mergeCell ref="M1418:T1418"/>
    <mergeCell ref="W1418:X1418"/>
    <mergeCell ref="AB1418:AC1418"/>
    <mergeCell ref="L1415:L1416"/>
    <mergeCell ref="M1415:T1415"/>
    <mergeCell ref="W1415:X1415"/>
    <mergeCell ref="AB1415:AC1415"/>
    <mergeCell ref="M1416:T1416"/>
    <mergeCell ref="W1416:X1416"/>
    <mergeCell ref="AB1416:AC1416"/>
    <mergeCell ref="L1413:L1414"/>
    <mergeCell ref="M1413:T1413"/>
    <mergeCell ref="W1413:X1413"/>
    <mergeCell ref="AB1413:AC1413"/>
    <mergeCell ref="M1414:T1414"/>
    <mergeCell ref="W1414:X1414"/>
    <mergeCell ref="AB1414:AC1414"/>
    <mergeCell ref="L1411:L1412"/>
    <mergeCell ref="M1411:T1411"/>
    <mergeCell ref="W1411:X1411"/>
    <mergeCell ref="AB1411:AC1411"/>
    <mergeCell ref="M1412:T1412"/>
    <mergeCell ref="W1412:X1412"/>
    <mergeCell ref="AB1412:AC1412"/>
    <mergeCell ref="L1409:L1410"/>
    <mergeCell ref="M1409:T1409"/>
    <mergeCell ref="W1409:X1409"/>
    <mergeCell ref="AB1409:AC1409"/>
    <mergeCell ref="M1410:T1410"/>
    <mergeCell ref="W1410:X1410"/>
    <mergeCell ref="AB1410:AC1410"/>
    <mergeCell ref="L1407:L1408"/>
    <mergeCell ref="M1407:T1407"/>
    <mergeCell ref="W1407:X1407"/>
    <mergeCell ref="AB1407:AC1407"/>
    <mergeCell ref="M1408:T1408"/>
    <mergeCell ref="W1408:X1408"/>
    <mergeCell ref="AB1408:AC1408"/>
    <mergeCell ref="L1405:L1406"/>
    <mergeCell ref="M1405:T1405"/>
    <mergeCell ref="W1405:X1405"/>
    <mergeCell ref="AB1405:AC1405"/>
    <mergeCell ref="M1406:T1406"/>
    <mergeCell ref="W1406:X1406"/>
    <mergeCell ref="AB1406:AC1406"/>
    <mergeCell ref="L1403:L1404"/>
    <mergeCell ref="M1403:T1403"/>
    <mergeCell ref="W1403:X1403"/>
    <mergeCell ref="AB1403:AC1403"/>
    <mergeCell ref="M1404:T1404"/>
    <mergeCell ref="W1404:X1404"/>
    <mergeCell ref="AB1404:AC1404"/>
    <mergeCell ref="L1401:L1402"/>
    <mergeCell ref="M1401:T1401"/>
    <mergeCell ref="W1401:X1401"/>
    <mergeCell ref="AB1401:AC1401"/>
    <mergeCell ref="M1402:T1402"/>
    <mergeCell ref="W1402:X1402"/>
    <mergeCell ref="AB1402:AC1402"/>
    <mergeCell ref="W1398:X1398"/>
    <mergeCell ref="AB1398:AC1398"/>
    <mergeCell ref="L1399:L1400"/>
    <mergeCell ref="M1399:T1399"/>
    <mergeCell ref="W1399:X1399"/>
    <mergeCell ref="AB1399:AC1399"/>
    <mergeCell ref="M1400:T1400"/>
    <mergeCell ref="W1400:X1400"/>
    <mergeCell ref="AB1400:AC1400"/>
    <mergeCell ref="W1395:X1395"/>
    <mergeCell ref="AB1395:AC1395"/>
    <mergeCell ref="M1396:T1396"/>
    <mergeCell ref="W1396:X1396"/>
    <mergeCell ref="AB1396:AC1396"/>
    <mergeCell ref="L1397:L1398"/>
    <mergeCell ref="M1397:T1397"/>
    <mergeCell ref="W1397:X1397"/>
    <mergeCell ref="AB1397:AC1397"/>
    <mergeCell ref="M1398:T1398"/>
    <mergeCell ref="E1393:J1685"/>
    <mergeCell ref="K1393:T1393"/>
    <mergeCell ref="W1393:X1393"/>
    <mergeCell ref="AB1393:AC1393"/>
    <mergeCell ref="K1394:K1612"/>
    <mergeCell ref="L1394:T1394"/>
    <mergeCell ref="W1394:X1394"/>
    <mergeCell ref="AB1394:AC1394"/>
    <mergeCell ref="L1395:L1396"/>
    <mergeCell ref="M1395:T1395"/>
    <mergeCell ref="L1391:L1392"/>
    <mergeCell ref="M1391:T1391"/>
    <mergeCell ref="W1391:X1391"/>
    <mergeCell ref="AB1391:AC1391"/>
    <mergeCell ref="M1392:T1392"/>
    <mergeCell ref="W1392:X1392"/>
    <mergeCell ref="AB1392:AC1392"/>
    <mergeCell ref="L1389:L1390"/>
    <mergeCell ref="M1389:T1389"/>
    <mergeCell ref="W1389:X1389"/>
    <mergeCell ref="AB1389:AC1389"/>
    <mergeCell ref="M1390:T1390"/>
    <mergeCell ref="W1390:X1390"/>
    <mergeCell ref="AB1390:AC1390"/>
    <mergeCell ref="L1387:L1388"/>
    <mergeCell ref="M1387:T1387"/>
    <mergeCell ref="W1387:X1387"/>
    <mergeCell ref="AB1387:AC1387"/>
    <mergeCell ref="M1388:T1388"/>
    <mergeCell ref="W1388:X1388"/>
    <mergeCell ref="AB1388:AC1388"/>
    <mergeCell ref="L1385:L1386"/>
    <mergeCell ref="M1385:T1385"/>
    <mergeCell ref="W1385:X1385"/>
    <mergeCell ref="AB1385:AC1385"/>
    <mergeCell ref="M1386:T1386"/>
    <mergeCell ref="W1386:X1386"/>
    <mergeCell ref="AB1386:AC1386"/>
    <mergeCell ref="L1383:L1384"/>
    <mergeCell ref="M1383:T1383"/>
    <mergeCell ref="W1383:X1383"/>
    <mergeCell ref="AB1383:AC1383"/>
    <mergeCell ref="M1384:T1384"/>
    <mergeCell ref="W1384:X1384"/>
    <mergeCell ref="AB1384:AC1384"/>
    <mergeCell ref="L1381:L1382"/>
    <mergeCell ref="M1381:T1381"/>
    <mergeCell ref="W1381:X1381"/>
    <mergeCell ref="AB1381:AC1381"/>
    <mergeCell ref="M1382:T1382"/>
    <mergeCell ref="W1382:X1382"/>
    <mergeCell ref="AB1382:AC1382"/>
    <mergeCell ref="L1379:L1380"/>
    <mergeCell ref="M1379:T1379"/>
    <mergeCell ref="W1379:X1379"/>
    <mergeCell ref="AB1379:AC1379"/>
    <mergeCell ref="M1380:T1380"/>
    <mergeCell ref="W1380:X1380"/>
    <mergeCell ref="AB1380:AC1380"/>
    <mergeCell ref="L1376:L1378"/>
    <mergeCell ref="M1376:T1376"/>
    <mergeCell ref="W1376:X1376"/>
    <mergeCell ref="AB1376:AC1376"/>
    <mergeCell ref="M1377:T1377"/>
    <mergeCell ref="W1377:X1377"/>
    <mergeCell ref="AB1377:AC1377"/>
    <mergeCell ref="M1378:T1378"/>
    <mergeCell ref="W1378:X1378"/>
    <mergeCell ref="AB1378:AC1378"/>
    <mergeCell ref="L1373:L1375"/>
    <mergeCell ref="M1373:T1373"/>
    <mergeCell ref="W1373:X1373"/>
    <mergeCell ref="AB1373:AC1373"/>
    <mergeCell ref="M1374:T1374"/>
    <mergeCell ref="W1374:X1374"/>
    <mergeCell ref="AB1374:AC1374"/>
    <mergeCell ref="M1375:T1375"/>
    <mergeCell ref="W1375:X1375"/>
    <mergeCell ref="AB1375:AC1375"/>
    <mergeCell ref="L1371:L1372"/>
    <mergeCell ref="M1371:T1371"/>
    <mergeCell ref="W1371:X1371"/>
    <mergeCell ref="AB1371:AC1371"/>
    <mergeCell ref="M1372:T1372"/>
    <mergeCell ref="W1372:X1372"/>
    <mergeCell ref="AB1372:AC1372"/>
    <mergeCell ref="L1369:L1370"/>
    <mergeCell ref="M1369:T1369"/>
    <mergeCell ref="W1369:X1369"/>
    <mergeCell ref="AB1369:AC1369"/>
    <mergeCell ref="M1370:T1370"/>
    <mergeCell ref="W1370:X1370"/>
    <mergeCell ref="AB1370:AC1370"/>
    <mergeCell ref="L1367:L1368"/>
    <mergeCell ref="M1367:T1367"/>
    <mergeCell ref="W1367:X1367"/>
    <mergeCell ref="AB1367:AC1367"/>
    <mergeCell ref="M1368:T1368"/>
    <mergeCell ref="W1368:X1368"/>
    <mergeCell ref="AB1368:AC1368"/>
    <mergeCell ref="L1364:L1366"/>
    <mergeCell ref="M1364:T1364"/>
    <mergeCell ref="W1364:X1364"/>
    <mergeCell ref="AB1364:AC1364"/>
    <mergeCell ref="M1365:T1365"/>
    <mergeCell ref="W1365:X1365"/>
    <mergeCell ref="AB1365:AC1365"/>
    <mergeCell ref="M1366:T1366"/>
    <mergeCell ref="W1366:X1366"/>
    <mergeCell ref="AB1366:AC1366"/>
    <mergeCell ref="L1362:L1363"/>
    <mergeCell ref="M1362:T1362"/>
    <mergeCell ref="W1362:X1362"/>
    <mergeCell ref="AB1362:AC1362"/>
    <mergeCell ref="M1363:T1363"/>
    <mergeCell ref="W1363:X1363"/>
    <mergeCell ref="AB1363:AC1363"/>
    <mergeCell ref="L1360:L1361"/>
    <mergeCell ref="M1360:T1360"/>
    <mergeCell ref="W1360:X1360"/>
    <mergeCell ref="AB1360:AC1360"/>
    <mergeCell ref="M1361:T1361"/>
    <mergeCell ref="W1361:X1361"/>
    <mergeCell ref="AB1361:AC1361"/>
    <mergeCell ref="L1358:L1359"/>
    <mergeCell ref="M1358:T1358"/>
    <mergeCell ref="W1358:X1358"/>
    <mergeCell ref="AB1358:AC1358"/>
    <mergeCell ref="M1359:T1359"/>
    <mergeCell ref="W1359:X1359"/>
    <mergeCell ref="AB1359:AC1359"/>
    <mergeCell ref="L1355:L1357"/>
    <mergeCell ref="M1355:T1355"/>
    <mergeCell ref="W1355:X1355"/>
    <mergeCell ref="AB1355:AC1355"/>
    <mergeCell ref="M1356:T1356"/>
    <mergeCell ref="W1356:X1356"/>
    <mergeCell ref="AB1356:AC1356"/>
    <mergeCell ref="M1357:T1357"/>
    <mergeCell ref="W1357:X1357"/>
    <mergeCell ref="AB1357:AC1357"/>
    <mergeCell ref="L1353:L1354"/>
    <mergeCell ref="M1353:T1353"/>
    <mergeCell ref="W1353:X1353"/>
    <mergeCell ref="AB1353:AC1353"/>
    <mergeCell ref="M1354:T1354"/>
    <mergeCell ref="W1354:X1354"/>
    <mergeCell ref="AB1354:AC1354"/>
    <mergeCell ref="L1351:L1352"/>
    <mergeCell ref="M1351:T1351"/>
    <mergeCell ref="W1351:X1351"/>
    <mergeCell ref="AB1351:AC1351"/>
    <mergeCell ref="M1352:T1352"/>
    <mergeCell ref="W1352:X1352"/>
    <mergeCell ref="AB1352:AC1352"/>
    <mergeCell ref="L1349:L1350"/>
    <mergeCell ref="M1349:T1349"/>
    <mergeCell ref="W1349:X1349"/>
    <mergeCell ref="AB1349:AC1349"/>
    <mergeCell ref="M1350:T1350"/>
    <mergeCell ref="W1350:X1350"/>
    <mergeCell ref="AB1350:AC1350"/>
    <mergeCell ref="L1347:L1348"/>
    <mergeCell ref="M1347:T1347"/>
    <mergeCell ref="W1347:X1347"/>
    <mergeCell ref="AB1347:AC1347"/>
    <mergeCell ref="M1348:T1348"/>
    <mergeCell ref="W1348:X1348"/>
    <mergeCell ref="AB1348:AC1348"/>
    <mergeCell ref="L1345:L1346"/>
    <mergeCell ref="M1345:T1345"/>
    <mergeCell ref="W1345:X1345"/>
    <mergeCell ref="AB1345:AC1345"/>
    <mergeCell ref="M1346:T1346"/>
    <mergeCell ref="W1346:X1346"/>
    <mergeCell ref="AB1346:AC1346"/>
    <mergeCell ref="L1343:L1344"/>
    <mergeCell ref="M1343:T1343"/>
    <mergeCell ref="W1343:X1343"/>
    <mergeCell ref="AB1343:AC1343"/>
    <mergeCell ref="M1344:T1344"/>
    <mergeCell ref="W1344:X1344"/>
    <mergeCell ref="AB1344:AC1344"/>
    <mergeCell ref="L1341:L1342"/>
    <mergeCell ref="M1341:T1341"/>
    <mergeCell ref="W1341:X1341"/>
    <mergeCell ref="AB1341:AC1341"/>
    <mergeCell ref="M1342:T1342"/>
    <mergeCell ref="W1342:X1342"/>
    <mergeCell ref="AB1342:AC1342"/>
    <mergeCell ref="L1339:L1340"/>
    <mergeCell ref="M1339:T1339"/>
    <mergeCell ref="W1339:X1339"/>
    <mergeCell ref="AB1339:AC1339"/>
    <mergeCell ref="M1340:T1340"/>
    <mergeCell ref="W1340:X1340"/>
    <mergeCell ref="AB1340:AC1340"/>
    <mergeCell ref="L1337:L1338"/>
    <mergeCell ref="M1337:T1337"/>
    <mergeCell ref="W1337:X1337"/>
    <mergeCell ref="AB1337:AC1337"/>
    <mergeCell ref="M1338:T1338"/>
    <mergeCell ref="W1338:X1338"/>
    <mergeCell ref="AB1338:AC1338"/>
    <mergeCell ref="L1335:L1336"/>
    <mergeCell ref="M1335:T1335"/>
    <mergeCell ref="W1335:X1335"/>
    <mergeCell ref="AB1335:AC1335"/>
    <mergeCell ref="M1336:T1336"/>
    <mergeCell ref="W1336:X1336"/>
    <mergeCell ref="AB1336:AC1336"/>
    <mergeCell ref="L1332:L1334"/>
    <mergeCell ref="M1332:T1332"/>
    <mergeCell ref="W1332:X1332"/>
    <mergeCell ref="AB1332:AC1332"/>
    <mergeCell ref="M1333:T1333"/>
    <mergeCell ref="W1333:X1333"/>
    <mergeCell ref="AB1333:AC1333"/>
    <mergeCell ref="M1334:T1334"/>
    <mergeCell ref="W1334:X1334"/>
    <mergeCell ref="AB1334:AC1334"/>
    <mergeCell ref="L1330:L1331"/>
    <mergeCell ref="M1330:T1330"/>
    <mergeCell ref="W1330:X1330"/>
    <mergeCell ref="AB1330:AC1330"/>
    <mergeCell ref="M1331:T1331"/>
    <mergeCell ref="W1331:X1331"/>
    <mergeCell ref="AB1331:AC1331"/>
    <mergeCell ref="L1328:L1329"/>
    <mergeCell ref="M1328:T1328"/>
    <mergeCell ref="W1328:X1328"/>
    <mergeCell ref="AB1328:AC1328"/>
    <mergeCell ref="M1329:T1329"/>
    <mergeCell ref="W1329:X1329"/>
    <mergeCell ref="AB1329:AC1329"/>
    <mergeCell ref="L1326:L1327"/>
    <mergeCell ref="M1326:T1326"/>
    <mergeCell ref="W1326:X1326"/>
    <mergeCell ref="AB1326:AC1326"/>
    <mergeCell ref="M1327:T1327"/>
    <mergeCell ref="W1327:X1327"/>
    <mergeCell ref="AB1327:AC1327"/>
    <mergeCell ref="L1324:L1325"/>
    <mergeCell ref="M1324:T1324"/>
    <mergeCell ref="W1324:X1324"/>
    <mergeCell ref="AB1324:AC1324"/>
    <mergeCell ref="M1325:T1325"/>
    <mergeCell ref="W1325:X1325"/>
    <mergeCell ref="AB1325:AC1325"/>
    <mergeCell ref="L1322:L1323"/>
    <mergeCell ref="M1322:T1322"/>
    <mergeCell ref="W1322:X1322"/>
    <mergeCell ref="AB1322:AC1322"/>
    <mergeCell ref="M1323:T1323"/>
    <mergeCell ref="W1323:X1323"/>
    <mergeCell ref="AB1323:AC1323"/>
    <mergeCell ref="L1320:L1321"/>
    <mergeCell ref="M1320:T1320"/>
    <mergeCell ref="W1320:X1320"/>
    <mergeCell ref="AB1320:AC1320"/>
    <mergeCell ref="M1321:T1321"/>
    <mergeCell ref="W1321:X1321"/>
    <mergeCell ref="AB1321:AC1321"/>
    <mergeCell ref="L1318:L1319"/>
    <mergeCell ref="M1318:T1318"/>
    <mergeCell ref="W1318:X1318"/>
    <mergeCell ref="AB1318:AC1318"/>
    <mergeCell ref="M1319:T1319"/>
    <mergeCell ref="W1319:X1319"/>
    <mergeCell ref="AB1319:AC1319"/>
    <mergeCell ref="L1316:L1317"/>
    <mergeCell ref="M1316:T1316"/>
    <mergeCell ref="W1316:X1316"/>
    <mergeCell ref="AB1316:AC1316"/>
    <mergeCell ref="M1317:T1317"/>
    <mergeCell ref="W1317:X1317"/>
    <mergeCell ref="AB1317:AC1317"/>
    <mergeCell ref="L1314:L1315"/>
    <mergeCell ref="M1314:T1314"/>
    <mergeCell ref="W1314:X1314"/>
    <mergeCell ref="AB1314:AC1314"/>
    <mergeCell ref="M1315:T1315"/>
    <mergeCell ref="W1315:X1315"/>
    <mergeCell ref="AB1315:AC1315"/>
    <mergeCell ref="L1312:L1313"/>
    <mergeCell ref="M1312:T1312"/>
    <mergeCell ref="W1312:X1312"/>
    <mergeCell ref="AB1312:AC1312"/>
    <mergeCell ref="M1313:T1313"/>
    <mergeCell ref="W1313:X1313"/>
    <mergeCell ref="AB1313:AC1313"/>
    <mergeCell ref="M1309:T1309"/>
    <mergeCell ref="W1309:X1309"/>
    <mergeCell ref="AB1309:AC1309"/>
    <mergeCell ref="L1310:L1311"/>
    <mergeCell ref="M1310:T1310"/>
    <mergeCell ref="W1310:X1310"/>
    <mergeCell ref="AB1310:AC1310"/>
    <mergeCell ref="M1311:T1311"/>
    <mergeCell ref="W1311:X1311"/>
    <mergeCell ref="AB1311:AC1311"/>
    <mergeCell ref="L1306:L1309"/>
    <mergeCell ref="M1306:T1306"/>
    <mergeCell ref="W1306:X1306"/>
    <mergeCell ref="AB1306:AC1306"/>
    <mergeCell ref="M1307:T1307"/>
    <mergeCell ref="W1307:X1307"/>
    <mergeCell ref="AB1307:AC1307"/>
    <mergeCell ref="M1308:T1308"/>
    <mergeCell ref="W1308:X1308"/>
    <mergeCell ref="AB1308:AC1308"/>
    <mergeCell ref="L1304:L1305"/>
    <mergeCell ref="M1304:T1304"/>
    <mergeCell ref="W1304:X1304"/>
    <mergeCell ref="AB1304:AC1304"/>
    <mergeCell ref="M1305:T1305"/>
    <mergeCell ref="W1305:X1305"/>
    <mergeCell ref="AB1305:AC1305"/>
    <mergeCell ref="L1302:L1303"/>
    <mergeCell ref="M1302:T1302"/>
    <mergeCell ref="W1302:X1302"/>
    <mergeCell ref="AB1302:AC1302"/>
    <mergeCell ref="M1303:T1303"/>
    <mergeCell ref="W1303:X1303"/>
    <mergeCell ref="AB1303:AC1303"/>
    <mergeCell ref="AB1299:AC1299"/>
    <mergeCell ref="L1300:L1301"/>
    <mergeCell ref="M1300:T1300"/>
    <mergeCell ref="W1300:X1300"/>
    <mergeCell ref="AB1300:AC1300"/>
    <mergeCell ref="M1301:T1301"/>
    <mergeCell ref="W1301:X1301"/>
    <mergeCell ref="AB1301:AC1301"/>
    <mergeCell ref="K1297:K1392"/>
    <mergeCell ref="L1297:T1297"/>
    <mergeCell ref="W1297:X1297"/>
    <mergeCell ref="AB1297:AC1297"/>
    <mergeCell ref="L1298:L1299"/>
    <mergeCell ref="M1298:T1298"/>
    <mergeCell ref="W1298:X1298"/>
    <mergeCell ref="AB1298:AC1298"/>
    <mergeCell ref="M1299:T1299"/>
    <mergeCell ref="W1299:X1299"/>
    <mergeCell ref="L1295:L1296"/>
    <mergeCell ref="M1295:T1295"/>
    <mergeCell ref="W1295:X1295"/>
    <mergeCell ref="AB1295:AC1295"/>
    <mergeCell ref="M1296:T1296"/>
    <mergeCell ref="W1296:X1296"/>
    <mergeCell ref="AB1296:AC1296"/>
    <mergeCell ref="L1293:L1294"/>
    <mergeCell ref="M1293:T1293"/>
    <mergeCell ref="W1293:X1293"/>
    <mergeCell ref="AB1293:AC1293"/>
    <mergeCell ref="M1294:T1294"/>
    <mergeCell ref="W1294:X1294"/>
    <mergeCell ref="AB1294:AC1294"/>
    <mergeCell ref="L1291:L1292"/>
    <mergeCell ref="M1291:T1291"/>
    <mergeCell ref="W1291:X1291"/>
    <mergeCell ref="AB1291:AC1291"/>
    <mergeCell ref="M1292:T1292"/>
    <mergeCell ref="W1292:X1292"/>
    <mergeCell ref="AB1292:AC1292"/>
    <mergeCell ref="L1289:L1290"/>
    <mergeCell ref="M1289:T1289"/>
    <mergeCell ref="W1289:X1289"/>
    <mergeCell ref="AB1289:AC1289"/>
    <mergeCell ref="M1290:T1290"/>
    <mergeCell ref="W1290:X1290"/>
    <mergeCell ref="AB1290:AC1290"/>
    <mergeCell ref="L1287:L1288"/>
    <mergeCell ref="M1287:T1287"/>
    <mergeCell ref="W1287:X1287"/>
    <mergeCell ref="AB1287:AC1287"/>
    <mergeCell ref="M1288:T1288"/>
    <mergeCell ref="W1288:X1288"/>
    <mergeCell ref="AB1288:AC1288"/>
    <mergeCell ref="L1285:L1286"/>
    <mergeCell ref="M1285:T1285"/>
    <mergeCell ref="W1285:X1285"/>
    <mergeCell ref="AB1285:AC1285"/>
    <mergeCell ref="M1286:T1286"/>
    <mergeCell ref="W1286:X1286"/>
    <mergeCell ref="AB1286:AC1286"/>
    <mergeCell ref="L1283:L1284"/>
    <mergeCell ref="M1283:T1283"/>
    <mergeCell ref="W1283:X1283"/>
    <mergeCell ref="AB1283:AC1283"/>
    <mergeCell ref="M1284:T1284"/>
    <mergeCell ref="W1284:X1284"/>
    <mergeCell ref="AB1284:AC1284"/>
    <mergeCell ref="L1281:L1282"/>
    <mergeCell ref="M1281:T1281"/>
    <mergeCell ref="W1281:X1281"/>
    <mergeCell ref="AB1281:AC1281"/>
    <mergeCell ref="M1282:T1282"/>
    <mergeCell ref="W1282:X1282"/>
    <mergeCell ref="AB1282:AC1282"/>
    <mergeCell ref="L1279:L1280"/>
    <mergeCell ref="M1279:T1279"/>
    <mergeCell ref="W1279:X1279"/>
    <mergeCell ref="AB1279:AC1279"/>
    <mergeCell ref="M1280:T1280"/>
    <mergeCell ref="W1280:X1280"/>
    <mergeCell ref="AB1280:AC1280"/>
    <mergeCell ref="L1277:L1278"/>
    <mergeCell ref="M1277:T1277"/>
    <mergeCell ref="W1277:X1277"/>
    <mergeCell ref="AB1277:AC1277"/>
    <mergeCell ref="M1278:T1278"/>
    <mergeCell ref="W1278:X1278"/>
    <mergeCell ref="AB1278:AC1278"/>
    <mergeCell ref="L1275:L1276"/>
    <mergeCell ref="M1275:T1275"/>
    <mergeCell ref="W1275:X1275"/>
    <mergeCell ref="AB1275:AC1275"/>
    <mergeCell ref="M1276:T1276"/>
    <mergeCell ref="W1276:X1276"/>
    <mergeCell ref="AB1276:AC1276"/>
    <mergeCell ref="L1272:L1274"/>
    <mergeCell ref="M1272:T1272"/>
    <mergeCell ref="W1272:X1272"/>
    <mergeCell ref="AB1272:AC1272"/>
    <mergeCell ref="M1273:T1273"/>
    <mergeCell ref="W1273:X1273"/>
    <mergeCell ref="AB1273:AC1273"/>
    <mergeCell ref="M1274:T1274"/>
    <mergeCell ref="W1274:X1274"/>
    <mergeCell ref="AB1274:AC1274"/>
    <mergeCell ref="L1270:L1271"/>
    <mergeCell ref="M1270:T1270"/>
    <mergeCell ref="W1270:X1270"/>
    <mergeCell ref="AB1270:AC1270"/>
    <mergeCell ref="M1271:T1271"/>
    <mergeCell ref="W1271:X1271"/>
    <mergeCell ref="AB1271:AC1271"/>
    <mergeCell ref="L1268:L1269"/>
    <mergeCell ref="M1268:T1268"/>
    <mergeCell ref="W1268:X1268"/>
    <mergeCell ref="AB1268:AC1268"/>
    <mergeCell ref="M1269:T1269"/>
    <mergeCell ref="W1269:X1269"/>
    <mergeCell ref="AB1269:AC1269"/>
    <mergeCell ref="L1265:L1267"/>
    <mergeCell ref="M1265:T1265"/>
    <mergeCell ref="W1265:X1265"/>
    <mergeCell ref="AB1265:AC1265"/>
    <mergeCell ref="M1266:T1266"/>
    <mergeCell ref="W1266:X1266"/>
    <mergeCell ref="AB1266:AC1266"/>
    <mergeCell ref="M1267:T1267"/>
    <mergeCell ref="W1267:X1267"/>
    <mergeCell ref="AB1267:AC1267"/>
    <mergeCell ref="L1263:L1264"/>
    <mergeCell ref="M1263:T1263"/>
    <mergeCell ref="W1263:X1263"/>
    <mergeCell ref="AB1263:AC1263"/>
    <mergeCell ref="M1264:T1264"/>
    <mergeCell ref="W1264:X1264"/>
    <mergeCell ref="AB1264:AC1264"/>
    <mergeCell ref="L1260:L1262"/>
    <mergeCell ref="M1260:T1260"/>
    <mergeCell ref="W1260:X1260"/>
    <mergeCell ref="AB1260:AC1260"/>
    <mergeCell ref="M1261:T1261"/>
    <mergeCell ref="W1261:X1261"/>
    <mergeCell ref="AB1261:AC1261"/>
    <mergeCell ref="M1262:T1262"/>
    <mergeCell ref="W1262:X1262"/>
    <mergeCell ref="AB1262:AC1262"/>
    <mergeCell ref="L1258:L1259"/>
    <mergeCell ref="M1258:T1258"/>
    <mergeCell ref="W1258:X1258"/>
    <mergeCell ref="AB1258:AC1258"/>
    <mergeCell ref="M1259:T1259"/>
    <mergeCell ref="W1259:X1259"/>
    <mergeCell ref="AB1259:AC1259"/>
    <mergeCell ref="M1255:T1255"/>
    <mergeCell ref="W1255:X1255"/>
    <mergeCell ref="AB1255:AC1255"/>
    <mergeCell ref="L1256:L1257"/>
    <mergeCell ref="M1256:T1256"/>
    <mergeCell ref="W1256:X1256"/>
    <mergeCell ref="AB1256:AC1256"/>
    <mergeCell ref="M1257:T1257"/>
    <mergeCell ref="W1257:X1257"/>
    <mergeCell ref="AB1257:AC1257"/>
    <mergeCell ref="M1252:T1252"/>
    <mergeCell ref="W1252:X1252"/>
    <mergeCell ref="AB1252:AC1252"/>
    <mergeCell ref="L1253:L1255"/>
    <mergeCell ref="M1253:T1253"/>
    <mergeCell ref="W1253:X1253"/>
    <mergeCell ref="AB1253:AC1253"/>
    <mergeCell ref="M1254:T1254"/>
    <mergeCell ref="W1254:X1254"/>
    <mergeCell ref="AB1254:AC1254"/>
    <mergeCell ref="M1249:T1249"/>
    <mergeCell ref="W1249:X1249"/>
    <mergeCell ref="AB1249:AC1249"/>
    <mergeCell ref="L1250:L1252"/>
    <mergeCell ref="M1250:T1250"/>
    <mergeCell ref="W1250:X1250"/>
    <mergeCell ref="AB1250:AC1250"/>
    <mergeCell ref="M1251:T1251"/>
    <mergeCell ref="W1251:X1251"/>
    <mergeCell ref="AB1251:AC1251"/>
    <mergeCell ref="L1246:L1249"/>
    <mergeCell ref="M1246:T1246"/>
    <mergeCell ref="W1246:X1246"/>
    <mergeCell ref="AB1246:AC1246"/>
    <mergeCell ref="M1247:T1247"/>
    <mergeCell ref="W1247:X1247"/>
    <mergeCell ref="AB1247:AC1247"/>
    <mergeCell ref="M1248:T1248"/>
    <mergeCell ref="W1248:X1248"/>
    <mergeCell ref="AB1248:AC1248"/>
    <mergeCell ref="L1244:L1245"/>
    <mergeCell ref="M1244:T1244"/>
    <mergeCell ref="W1244:X1244"/>
    <mergeCell ref="AB1244:AC1244"/>
    <mergeCell ref="M1245:T1245"/>
    <mergeCell ref="W1245:X1245"/>
    <mergeCell ref="AB1245:AC1245"/>
    <mergeCell ref="L1242:L1243"/>
    <mergeCell ref="M1242:T1242"/>
    <mergeCell ref="W1242:X1242"/>
    <mergeCell ref="AB1242:AC1242"/>
    <mergeCell ref="M1243:T1243"/>
    <mergeCell ref="W1243:X1243"/>
    <mergeCell ref="AB1243:AC1243"/>
    <mergeCell ref="L1240:L1241"/>
    <mergeCell ref="M1240:T1240"/>
    <mergeCell ref="W1240:X1240"/>
    <mergeCell ref="AB1240:AC1240"/>
    <mergeCell ref="M1241:T1241"/>
    <mergeCell ref="W1241:X1241"/>
    <mergeCell ref="AB1241:AC1241"/>
    <mergeCell ref="L1238:L1239"/>
    <mergeCell ref="M1238:T1238"/>
    <mergeCell ref="W1238:X1238"/>
    <mergeCell ref="AB1238:AC1238"/>
    <mergeCell ref="M1239:T1239"/>
    <mergeCell ref="W1239:X1239"/>
    <mergeCell ref="AB1239:AC1239"/>
    <mergeCell ref="L1236:L1237"/>
    <mergeCell ref="M1236:T1236"/>
    <mergeCell ref="W1236:X1236"/>
    <mergeCell ref="AB1236:AC1236"/>
    <mergeCell ref="M1237:T1237"/>
    <mergeCell ref="W1237:X1237"/>
    <mergeCell ref="AB1237:AC1237"/>
    <mergeCell ref="L1234:L1235"/>
    <mergeCell ref="M1234:T1234"/>
    <mergeCell ref="W1234:X1234"/>
    <mergeCell ref="AB1234:AC1234"/>
    <mergeCell ref="M1235:T1235"/>
    <mergeCell ref="W1235:X1235"/>
    <mergeCell ref="AB1235:AC1235"/>
    <mergeCell ref="L1232:L1233"/>
    <mergeCell ref="M1232:T1232"/>
    <mergeCell ref="W1232:X1232"/>
    <mergeCell ref="AB1232:AC1232"/>
    <mergeCell ref="M1233:T1233"/>
    <mergeCell ref="W1233:X1233"/>
    <mergeCell ref="AB1233:AC1233"/>
    <mergeCell ref="L1230:L1231"/>
    <mergeCell ref="M1230:T1230"/>
    <mergeCell ref="W1230:X1230"/>
    <mergeCell ref="AB1230:AC1230"/>
    <mergeCell ref="M1231:T1231"/>
    <mergeCell ref="W1231:X1231"/>
    <mergeCell ref="AB1231:AC1231"/>
    <mergeCell ref="L1228:L1229"/>
    <mergeCell ref="M1228:T1228"/>
    <mergeCell ref="W1228:X1228"/>
    <mergeCell ref="AB1228:AC1228"/>
    <mergeCell ref="M1229:T1229"/>
    <mergeCell ref="W1229:X1229"/>
    <mergeCell ref="AB1229:AC1229"/>
    <mergeCell ref="L1226:L1227"/>
    <mergeCell ref="M1226:T1226"/>
    <mergeCell ref="W1226:X1226"/>
    <mergeCell ref="AB1226:AC1226"/>
    <mergeCell ref="M1227:T1227"/>
    <mergeCell ref="W1227:X1227"/>
    <mergeCell ref="AB1227:AC1227"/>
    <mergeCell ref="L1224:L1225"/>
    <mergeCell ref="M1224:T1224"/>
    <mergeCell ref="W1224:X1224"/>
    <mergeCell ref="AB1224:AC1224"/>
    <mergeCell ref="M1225:T1225"/>
    <mergeCell ref="W1225:X1225"/>
    <mergeCell ref="AB1225:AC1225"/>
    <mergeCell ref="L1222:L1223"/>
    <mergeCell ref="M1222:T1222"/>
    <mergeCell ref="W1222:X1222"/>
    <mergeCell ref="AB1222:AC1222"/>
    <mergeCell ref="M1223:T1223"/>
    <mergeCell ref="W1223:X1223"/>
    <mergeCell ref="AB1223:AC1223"/>
    <mergeCell ref="L1220:L1221"/>
    <mergeCell ref="M1220:T1220"/>
    <mergeCell ref="W1220:X1220"/>
    <mergeCell ref="AB1220:AC1220"/>
    <mergeCell ref="M1221:T1221"/>
    <mergeCell ref="W1221:X1221"/>
    <mergeCell ref="AB1221:AC1221"/>
    <mergeCell ref="L1217:L1219"/>
    <mergeCell ref="M1217:T1217"/>
    <mergeCell ref="W1217:X1217"/>
    <mergeCell ref="AB1217:AC1217"/>
    <mergeCell ref="M1218:T1218"/>
    <mergeCell ref="W1218:X1218"/>
    <mergeCell ref="AB1218:AC1218"/>
    <mergeCell ref="M1219:T1219"/>
    <mergeCell ref="W1219:X1219"/>
    <mergeCell ref="AB1219:AC1219"/>
    <mergeCell ref="L1214:L1216"/>
    <mergeCell ref="M1214:T1214"/>
    <mergeCell ref="W1214:X1214"/>
    <mergeCell ref="AB1214:AC1214"/>
    <mergeCell ref="M1215:T1215"/>
    <mergeCell ref="W1215:X1215"/>
    <mergeCell ref="AB1215:AC1215"/>
    <mergeCell ref="M1216:T1216"/>
    <mergeCell ref="W1216:X1216"/>
    <mergeCell ref="AB1216:AC1216"/>
    <mergeCell ref="M1211:T1211"/>
    <mergeCell ref="W1211:X1211"/>
    <mergeCell ref="AB1211:AC1211"/>
    <mergeCell ref="L1212:L1213"/>
    <mergeCell ref="M1212:T1212"/>
    <mergeCell ref="W1212:X1212"/>
    <mergeCell ref="AB1212:AC1212"/>
    <mergeCell ref="M1213:T1213"/>
    <mergeCell ref="W1213:X1213"/>
    <mergeCell ref="AB1213:AC1213"/>
    <mergeCell ref="L1208:L1211"/>
    <mergeCell ref="M1208:T1208"/>
    <mergeCell ref="W1208:X1208"/>
    <mergeCell ref="AB1208:AC1208"/>
    <mergeCell ref="M1209:T1209"/>
    <mergeCell ref="W1209:X1209"/>
    <mergeCell ref="AB1209:AC1209"/>
    <mergeCell ref="M1210:T1210"/>
    <mergeCell ref="W1210:X1210"/>
    <mergeCell ref="AB1210:AC1210"/>
    <mergeCell ref="L1206:L1207"/>
    <mergeCell ref="M1206:T1206"/>
    <mergeCell ref="W1206:X1206"/>
    <mergeCell ref="AB1206:AC1206"/>
    <mergeCell ref="M1207:T1207"/>
    <mergeCell ref="W1207:X1207"/>
    <mergeCell ref="AB1207:AC1207"/>
    <mergeCell ref="L1204:L1205"/>
    <mergeCell ref="M1204:T1204"/>
    <mergeCell ref="W1204:X1204"/>
    <mergeCell ref="AB1204:AC1204"/>
    <mergeCell ref="M1205:T1205"/>
    <mergeCell ref="W1205:X1205"/>
    <mergeCell ref="AB1205:AC1205"/>
    <mergeCell ref="L1202:L1203"/>
    <mergeCell ref="M1202:T1202"/>
    <mergeCell ref="W1202:X1202"/>
    <mergeCell ref="AB1202:AC1202"/>
    <mergeCell ref="M1203:T1203"/>
    <mergeCell ref="W1203:X1203"/>
    <mergeCell ref="AB1203:AC1203"/>
    <mergeCell ref="L1199:L1201"/>
    <mergeCell ref="M1199:T1199"/>
    <mergeCell ref="W1199:X1199"/>
    <mergeCell ref="AB1199:AC1199"/>
    <mergeCell ref="M1200:T1200"/>
    <mergeCell ref="W1200:X1200"/>
    <mergeCell ref="AB1200:AC1200"/>
    <mergeCell ref="M1201:T1201"/>
    <mergeCell ref="W1201:X1201"/>
    <mergeCell ref="AB1201:AC1201"/>
    <mergeCell ref="L1197:L1198"/>
    <mergeCell ref="M1197:T1197"/>
    <mergeCell ref="W1197:X1197"/>
    <mergeCell ref="AB1197:AC1197"/>
    <mergeCell ref="M1198:T1198"/>
    <mergeCell ref="W1198:X1198"/>
    <mergeCell ref="AB1198:AC1198"/>
    <mergeCell ref="L1195:L1196"/>
    <mergeCell ref="M1195:T1195"/>
    <mergeCell ref="W1195:X1195"/>
    <mergeCell ref="AB1195:AC1195"/>
    <mergeCell ref="M1196:T1196"/>
    <mergeCell ref="W1196:X1196"/>
    <mergeCell ref="AB1196:AC1196"/>
    <mergeCell ref="L1193:L1194"/>
    <mergeCell ref="M1193:T1193"/>
    <mergeCell ref="W1193:X1193"/>
    <mergeCell ref="AB1193:AC1193"/>
    <mergeCell ref="M1194:T1194"/>
    <mergeCell ref="W1194:X1194"/>
    <mergeCell ref="AB1194:AC1194"/>
    <mergeCell ref="L1191:L1192"/>
    <mergeCell ref="M1191:T1191"/>
    <mergeCell ref="W1191:X1191"/>
    <mergeCell ref="AB1191:AC1191"/>
    <mergeCell ref="M1192:T1192"/>
    <mergeCell ref="W1192:X1192"/>
    <mergeCell ref="AB1192:AC1192"/>
    <mergeCell ref="L1189:L1190"/>
    <mergeCell ref="M1189:T1189"/>
    <mergeCell ref="W1189:X1189"/>
    <mergeCell ref="AB1189:AC1189"/>
    <mergeCell ref="M1190:T1190"/>
    <mergeCell ref="W1190:X1190"/>
    <mergeCell ref="AB1190:AC1190"/>
    <mergeCell ref="L1187:L1188"/>
    <mergeCell ref="M1187:T1187"/>
    <mergeCell ref="W1187:X1187"/>
    <mergeCell ref="AB1187:AC1187"/>
    <mergeCell ref="M1188:T1188"/>
    <mergeCell ref="W1188:X1188"/>
    <mergeCell ref="AB1188:AC1188"/>
    <mergeCell ref="L1185:L1186"/>
    <mergeCell ref="M1185:T1185"/>
    <mergeCell ref="W1185:X1185"/>
    <mergeCell ref="AB1185:AC1185"/>
    <mergeCell ref="M1186:T1186"/>
    <mergeCell ref="W1186:X1186"/>
    <mergeCell ref="AB1186:AC1186"/>
    <mergeCell ref="L1182:L1184"/>
    <mergeCell ref="M1182:T1182"/>
    <mergeCell ref="W1182:X1182"/>
    <mergeCell ref="AB1182:AC1182"/>
    <mergeCell ref="M1183:T1183"/>
    <mergeCell ref="W1183:X1183"/>
    <mergeCell ref="AB1183:AC1183"/>
    <mergeCell ref="M1184:T1184"/>
    <mergeCell ref="W1184:X1184"/>
    <mergeCell ref="AB1184:AC1184"/>
    <mergeCell ref="L1180:L1181"/>
    <mergeCell ref="M1180:T1180"/>
    <mergeCell ref="W1180:X1180"/>
    <mergeCell ref="AB1180:AC1180"/>
    <mergeCell ref="M1181:T1181"/>
    <mergeCell ref="W1181:X1181"/>
    <mergeCell ref="AB1181:AC1181"/>
    <mergeCell ref="L1178:L1179"/>
    <mergeCell ref="M1178:T1178"/>
    <mergeCell ref="W1178:X1178"/>
    <mergeCell ref="AB1178:AC1178"/>
    <mergeCell ref="M1179:T1179"/>
    <mergeCell ref="W1179:X1179"/>
    <mergeCell ref="AB1179:AC1179"/>
    <mergeCell ref="L1175:L1177"/>
    <mergeCell ref="M1175:T1175"/>
    <mergeCell ref="W1175:X1175"/>
    <mergeCell ref="AB1175:AC1175"/>
    <mergeCell ref="M1176:T1176"/>
    <mergeCell ref="W1176:X1176"/>
    <mergeCell ref="AB1176:AC1176"/>
    <mergeCell ref="M1177:T1177"/>
    <mergeCell ref="W1177:X1177"/>
    <mergeCell ref="AB1177:AC1177"/>
    <mergeCell ref="L1173:L1174"/>
    <mergeCell ref="M1173:T1173"/>
    <mergeCell ref="W1173:X1173"/>
    <mergeCell ref="AB1173:AC1173"/>
    <mergeCell ref="M1174:T1174"/>
    <mergeCell ref="W1174:X1174"/>
    <mergeCell ref="AB1174:AC1174"/>
    <mergeCell ref="L1170:L1172"/>
    <mergeCell ref="M1170:T1170"/>
    <mergeCell ref="W1170:X1170"/>
    <mergeCell ref="AB1170:AC1170"/>
    <mergeCell ref="M1171:T1171"/>
    <mergeCell ref="W1171:X1171"/>
    <mergeCell ref="AB1171:AC1171"/>
    <mergeCell ref="M1172:T1172"/>
    <mergeCell ref="W1172:X1172"/>
    <mergeCell ref="AB1172:AC1172"/>
    <mergeCell ref="L1167:L1169"/>
    <mergeCell ref="M1167:T1167"/>
    <mergeCell ref="W1167:X1167"/>
    <mergeCell ref="AB1167:AC1167"/>
    <mergeCell ref="M1168:T1168"/>
    <mergeCell ref="W1168:X1168"/>
    <mergeCell ref="AB1168:AC1168"/>
    <mergeCell ref="M1169:T1169"/>
    <mergeCell ref="W1169:X1169"/>
    <mergeCell ref="AB1169:AC1169"/>
    <mergeCell ref="L1164:L1166"/>
    <mergeCell ref="M1164:T1164"/>
    <mergeCell ref="W1164:X1164"/>
    <mergeCell ref="AB1164:AC1164"/>
    <mergeCell ref="M1165:T1165"/>
    <mergeCell ref="W1165:X1165"/>
    <mergeCell ref="AB1165:AC1165"/>
    <mergeCell ref="M1166:T1166"/>
    <mergeCell ref="W1166:X1166"/>
    <mergeCell ref="AB1166:AC1166"/>
    <mergeCell ref="M1161:T1161"/>
    <mergeCell ref="W1161:X1161"/>
    <mergeCell ref="AB1161:AC1161"/>
    <mergeCell ref="L1162:L1163"/>
    <mergeCell ref="M1162:T1162"/>
    <mergeCell ref="W1162:X1162"/>
    <mergeCell ref="AB1162:AC1162"/>
    <mergeCell ref="M1163:T1163"/>
    <mergeCell ref="W1163:X1163"/>
    <mergeCell ref="AB1163:AC1163"/>
    <mergeCell ref="L1158:L1161"/>
    <mergeCell ref="M1158:T1158"/>
    <mergeCell ref="W1158:X1158"/>
    <mergeCell ref="AB1158:AC1158"/>
    <mergeCell ref="M1159:T1159"/>
    <mergeCell ref="W1159:X1159"/>
    <mergeCell ref="AB1159:AC1159"/>
    <mergeCell ref="M1160:T1160"/>
    <mergeCell ref="W1160:X1160"/>
    <mergeCell ref="AB1160:AC1160"/>
    <mergeCell ref="L1156:L1157"/>
    <mergeCell ref="M1156:T1156"/>
    <mergeCell ref="W1156:X1156"/>
    <mergeCell ref="AB1156:AC1156"/>
    <mergeCell ref="M1157:T1157"/>
    <mergeCell ref="W1157:X1157"/>
    <mergeCell ref="AB1157:AC1157"/>
    <mergeCell ref="L1154:L1155"/>
    <mergeCell ref="M1154:T1154"/>
    <mergeCell ref="W1154:X1154"/>
    <mergeCell ref="AB1154:AC1154"/>
    <mergeCell ref="M1155:T1155"/>
    <mergeCell ref="W1155:X1155"/>
    <mergeCell ref="AB1155:AC1155"/>
    <mergeCell ref="L1152:L1153"/>
    <mergeCell ref="M1152:T1152"/>
    <mergeCell ref="W1152:X1152"/>
    <mergeCell ref="AB1152:AC1152"/>
    <mergeCell ref="M1153:T1153"/>
    <mergeCell ref="W1153:X1153"/>
    <mergeCell ref="AB1153:AC1153"/>
    <mergeCell ref="L1150:L1151"/>
    <mergeCell ref="M1150:T1150"/>
    <mergeCell ref="W1150:X1150"/>
    <mergeCell ref="AB1150:AC1150"/>
    <mergeCell ref="M1151:T1151"/>
    <mergeCell ref="W1151:X1151"/>
    <mergeCell ref="AB1151:AC1151"/>
    <mergeCell ref="L1148:L1149"/>
    <mergeCell ref="M1148:T1148"/>
    <mergeCell ref="W1148:X1148"/>
    <mergeCell ref="AB1148:AC1148"/>
    <mergeCell ref="M1149:T1149"/>
    <mergeCell ref="W1149:X1149"/>
    <mergeCell ref="AB1149:AC1149"/>
    <mergeCell ref="L1146:L1147"/>
    <mergeCell ref="M1146:T1146"/>
    <mergeCell ref="W1146:X1146"/>
    <mergeCell ref="AB1146:AC1146"/>
    <mergeCell ref="M1147:T1147"/>
    <mergeCell ref="W1147:X1147"/>
    <mergeCell ref="AB1147:AC1147"/>
    <mergeCell ref="L1144:L1145"/>
    <mergeCell ref="M1144:T1144"/>
    <mergeCell ref="W1144:X1144"/>
    <mergeCell ref="AB1144:AC1144"/>
    <mergeCell ref="M1145:T1145"/>
    <mergeCell ref="W1145:X1145"/>
    <mergeCell ref="AB1145:AC1145"/>
    <mergeCell ref="L1142:L1143"/>
    <mergeCell ref="M1142:T1142"/>
    <mergeCell ref="W1142:X1142"/>
    <mergeCell ref="AB1142:AC1142"/>
    <mergeCell ref="M1143:T1143"/>
    <mergeCell ref="W1143:X1143"/>
    <mergeCell ref="AB1143:AC1143"/>
    <mergeCell ref="L1140:L1141"/>
    <mergeCell ref="M1140:T1140"/>
    <mergeCell ref="W1140:X1140"/>
    <mergeCell ref="AB1140:AC1140"/>
    <mergeCell ref="M1141:T1141"/>
    <mergeCell ref="W1141:X1141"/>
    <mergeCell ref="AB1141:AC1141"/>
    <mergeCell ref="L1138:L1139"/>
    <mergeCell ref="M1138:T1138"/>
    <mergeCell ref="W1138:X1138"/>
    <mergeCell ref="AB1138:AC1138"/>
    <mergeCell ref="M1139:T1139"/>
    <mergeCell ref="W1139:X1139"/>
    <mergeCell ref="AB1139:AC1139"/>
    <mergeCell ref="L1136:L1137"/>
    <mergeCell ref="M1136:T1136"/>
    <mergeCell ref="W1136:X1136"/>
    <mergeCell ref="AB1136:AC1136"/>
    <mergeCell ref="M1137:T1137"/>
    <mergeCell ref="W1137:X1137"/>
    <mergeCell ref="AB1137:AC1137"/>
    <mergeCell ref="L1134:L1135"/>
    <mergeCell ref="M1134:T1134"/>
    <mergeCell ref="W1134:X1134"/>
    <mergeCell ref="AB1134:AC1134"/>
    <mergeCell ref="M1135:T1135"/>
    <mergeCell ref="W1135:X1135"/>
    <mergeCell ref="AB1135:AC1135"/>
    <mergeCell ref="L1132:L1133"/>
    <mergeCell ref="M1132:T1132"/>
    <mergeCell ref="W1132:X1132"/>
    <mergeCell ref="AB1132:AC1132"/>
    <mergeCell ref="M1133:T1133"/>
    <mergeCell ref="W1133:X1133"/>
    <mergeCell ref="AB1133:AC1133"/>
    <mergeCell ref="L1130:L1131"/>
    <mergeCell ref="M1130:T1130"/>
    <mergeCell ref="W1130:X1130"/>
    <mergeCell ref="AB1130:AC1130"/>
    <mergeCell ref="M1131:T1131"/>
    <mergeCell ref="W1131:X1131"/>
    <mergeCell ref="AB1131:AC1131"/>
    <mergeCell ref="L1128:L1129"/>
    <mergeCell ref="M1128:T1128"/>
    <mergeCell ref="W1128:X1128"/>
    <mergeCell ref="AB1128:AC1128"/>
    <mergeCell ref="M1129:T1129"/>
    <mergeCell ref="W1129:X1129"/>
    <mergeCell ref="AB1129:AC1129"/>
    <mergeCell ref="L1126:L1127"/>
    <mergeCell ref="M1126:T1126"/>
    <mergeCell ref="W1126:X1126"/>
    <mergeCell ref="AB1126:AC1126"/>
    <mergeCell ref="M1127:T1127"/>
    <mergeCell ref="W1127:X1127"/>
    <mergeCell ref="AB1127:AC1127"/>
    <mergeCell ref="L1123:L1125"/>
    <mergeCell ref="M1123:T1123"/>
    <mergeCell ref="W1123:X1123"/>
    <mergeCell ref="AB1123:AC1123"/>
    <mergeCell ref="M1124:T1124"/>
    <mergeCell ref="W1124:X1124"/>
    <mergeCell ref="AB1124:AC1124"/>
    <mergeCell ref="M1125:T1125"/>
    <mergeCell ref="W1125:X1125"/>
    <mergeCell ref="AB1125:AC1125"/>
    <mergeCell ref="L1121:L1122"/>
    <mergeCell ref="M1121:T1121"/>
    <mergeCell ref="W1121:X1121"/>
    <mergeCell ref="AB1121:AC1121"/>
    <mergeCell ref="M1122:T1122"/>
    <mergeCell ref="W1122:X1122"/>
    <mergeCell ref="AB1122:AC1122"/>
    <mergeCell ref="W1118:X1118"/>
    <mergeCell ref="AB1118:AC1118"/>
    <mergeCell ref="L1119:L1120"/>
    <mergeCell ref="M1119:T1119"/>
    <mergeCell ref="W1119:X1119"/>
    <mergeCell ref="AB1119:AC1119"/>
    <mergeCell ref="M1120:T1120"/>
    <mergeCell ref="W1120:X1120"/>
    <mergeCell ref="AB1120:AC1120"/>
    <mergeCell ref="W1115:X1115"/>
    <mergeCell ref="AB1115:AC1115"/>
    <mergeCell ref="M1116:T1116"/>
    <mergeCell ref="W1116:X1116"/>
    <mergeCell ref="AB1116:AC1116"/>
    <mergeCell ref="L1117:L1118"/>
    <mergeCell ref="M1117:T1117"/>
    <mergeCell ref="W1117:X1117"/>
    <mergeCell ref="AB1117:AC1117"/>
    <mergeCell ref="M1118:T1118"/>
    <mergeCell ref="E1113:J1392"/>
    <mergeCell ref="K1113:T1113"/>
    <mergeCell ref="W1113:X1113"/>
    <mergeCell ref="AB1113:AC1113"/>
    <mergeCell ref="K1114:K1296"/>
    <mergeCell ref="L1114:T1114"/>
    <mergeCell ref="W1114:X1114"/>
    <mergeCell ref="AB1114:AC1114"/>
    <mergeCell ref="L1115:L1116"/>
    <mergeCell ref="M1115:T1115"/>
    <mergeCell ref="L1111:L1112"/>
    <mergeCell ref="M1111:T1111"/>
    <mergeCell ref="W1111:X1111"/>
    <mergeCell ref="AB1111:AC1111"/>
    <mergeCell ref="M1112:T1112"/>
    <mergeCell ref="W1112:X1112"/>
    <mergeCell ref="AB1112:AC1112"/>
    <mergeCell ref="L1109:L1110"/>
    <mergeCell ref="M1109:T1109"/>
    <mergeCell ref="W1109:X1109"/>
    <mergeCell ref="AB1109:AC1109"/>
    <mergeCell ref="M1110:T1110"/>
    <mergeCell ref="W1110:X1110"/>
    <mergeCell ref="AB1110:AC1110"/>
    <mergeCell ref="L1107:L1108"/>
    <mergeCell ref="M1107:T1107"/>
    <mergeCell ref="W1107:X1107"/>
    <mergeCell ref="AB1107:AC1107"/>
    <mergeCell ref="M1108:T1108"/>
    <mergeCell ref="W1108:X1108"/>
    <mergeCell ref="AB1108:AC1108"/>
    <mergeCell ref="L1105:L1106"/>
    <mergeCell ref="M1105:T1105"/>
    <mergeCell ref="W1105:X1105"/>
    <mergeCell ref="AB1105:AC1105"/>
    <mergeCell ref="M1106:T1106"/>
    <mergeCell ref="W1106:X1106"/>
    <mergeCell ref="AB1106:AC1106"/>
    <mergeCell ref="L1103:L1104"/>
    <mergeCell ref="M1103:T1103"/>
    <mergeCell ref="W1103:X1103"/>
    <mergeCell ref="AB1103:AC1103"/>
    <mergeCell ref="M1104:T1104"/>
    <mergeCell ref="W1104:X1104"/>
    <mergeCell ref="AB1104:AC1104"/>
    <mergeCell ref="L1101:L1102"/>
    <mergeCell ref="M1101:T1101"/>
    <mergeCell ref="W1101:X1101"/>
    <mergeCell ref="AB1101:AC1101"/>
    <mergeCell ref="M1102:T1102"/>
    <mergeCell ref="W1102:X1102"/>
    <mergeCell ref="AB1102:AC1102"/>
    <mergeCell ref="L1099:L1100"/>
    <mergeCell ref="M1099:T1099"/>
    <mergeCell ref="W1099:X1099"/>
    <mergeCell ref="AB1099:AC1099"/>
    <mergeCell ref="M1100:T1100"/>
    <mergeCell ref="W1100:X1100"/>
    <mergeCell ref="AB1100:AC1100"/>
    <mergeCell ref="L1097:L1098"/>
    <mergeCell ref="M1097:T1097"/>
    <mergeCell ref="W1097:X1097"/>
    <mergeCell ref="AB1097:AC1097"/>
    <mergeCell ref="M1098:T1098"/>
    <mergeCell ref="W1098:X1098"/>
    <mergeCell ref="AB1098:AC1098"/>
    <mergeCell ref="L1095:L1096"/>
    <mergeCell ref="M1095:T1095"/>
    <mergeCell ref="W1095:X1095"/>
    <mergeCell ref="AB1095:AC1095"/>
    <mergeCell ref="M1096:T1096"/>
    <mergeCell ref="W1096:X1096"/>
    <mergeCell ref="AB1096:AC1096"/>
    <mergeCell ref="L1093:L1094"/>
    <mergeCell ref="M1093:T1093"/>
    <mergeCell ref="W1093:X1093"/>
    <mergeCell ref="AB1093:AC1093"/>
    <mergeCell ref="M1094:T1094"/>
    <mergeCell ref="W1094:X1094"/>
    <mergeCell ref="AB1094:AC1094"/>
    <mergeCell ref="L1091:L1092"/>
    <mergeCell ref="M1091:T1091"/>
    <mergeCell ref="W1091:X1091"/>
    <mergeCell ref="AB1091:AC1091"/>
    <mergeCell ref="M1092:T1092"/>
    <mergeCell ref="W1092:X1092"/>
    <mergeCell ref="AB1092:AC1092"/>
    <mergeCell ref="L1089:L1090"/>
    <mergeCell ref="M1089:T1089"/>
    <mergeCell ref="W1089:X1089"/>
    <mergeCell ref="AB1089:AC1089"/>
    <mergeCell ref="M1090:T1090"/>
    <mergeCell ref="W1090:X1090"/>
    <mergeCell ref="AB1090:AC1090"/>
    <mergeCell ref="L1087:L1088"/>
    <mergeCell ref="M1087:T1087"/>
    <mergeCell ref="W1087:X1087"/>
    <mergeCell ref="AB1087:AC1087"/>
    <mergeCell ref="M1088:T1088"/>
    <mergeCell ref="W1088:X1088"/>
    <mergeCell ref="AB1088:AC1088"/>
    <mergeCell ref="L1085:L1086"/>
    <mergeCell ref="M1085:T1085"/>
    <mergeCell ref="W1085:X1085"/>
    <mergeCell ref="AB1085:AC1085"/>
    <mergeCell ref="M1086:T1086"/>
    <mergeCell ref="W1086:X1086"/>
    <mergeCell ref="AB1086:AC1086"/>
    <mergeCell ref="L1083:L1084"/>
    <mergeCell ref="M1083:T1083"/>
    <mergeCell ref="W1083:X1083"/>
    <mergeCell ref="AB1083:AC1083"/>
    <mergeCell ref="M1084:T1084"/>
    <mergeCell ref="W1084:X1084"/>
    <mergeCell ref="AB1084:AC1084"/>
    <mergeCell ref="L1081:L1082"/>
    <mergeCell ref="M1081:T1081"/>
    <mergeCell ref="W1081:X1081"/>
    <mergeCell ref="AB1081:AC1081"/>
    <mergeCell ref="M1082:T1082"/>
    <mergeCell ref="W1082:X1082"/>
    <mergeCell ref="AB1082:AC1082"/>
    <mergeCell ref="L1079:L1080"/>
    <mergeCell ref="M1079:T1079"/>
    <mergeCell ref="W1079:X1079"/>
    <mergeCell ref="AB1079:AC1079"/>
    <mergeCell ref="M1080:T1080"/>
    <mergeCell ref="W1080:X1080"/>
    <mergeCell ref="AB1080:AC1080"/>
    <mergeCell ref="L1077:L1078"/>
    <mergeCell ref="M1077:T1077"/>
    <mergeCell ref="W1077:X1077"/>
    <mergeCell ref="AB1077:AC1077"/>
    <mergeCell ref="M1078:T1078"/>
    <mergeCell ref="W1078:X1078"/>
    <mergeCell ref="AB1078:AC1078"/>
    <mergeCell ref="AB1074:AC1074"/>
    <mergeCell ref="L1075:L1076"/>
    <mergeCell ref="M1075:T1075"/>
    <mergeCell ref="W1075:X1075"/>
    <mergeCell ref="AB1075:AC1075"/>
    <mergeCell ref="M1076:T1076"/>
    <mergeCell ref="W1076:X1076"/>
    <mergeCell ref="AB1076:AC1076"/>
    <mergeCell ref="K1072:K1112"/>
    <mergeCell ref="L1072:T1072"/>
    <mergeCell ref="W1072:X1072"/>
    <mergeCell ref="AB1072:AC1072"/>
    <mergeCell ref="L1073:L1074"/>
    <mergeCell ref="M1073:T1073"/>
    <mergeCell ref="W1073:X1073"/>
    <mergeCell ref="AB1073:AC1073"/>
    <mergeCell ref="M1074:T1074"/>
    <mergeCell ref="W1074:X1074"/>
    <mergeCell ref="L1070:L1071"/>
    <mergeCell ref="M1070:T1070"/>
    <mergeCell ref="W1070:X1070"/>
    <mergeCell ref="AB1070:AC1070"/>
    <mergeCell ref="M1071:T1071"/>
    <mergeCell ref="W1071:X1071"/>
    <mergeCell ref="AB1071:AC1071"/>
    <mergeCell ref="L1068:L1069"/>
    <mergeCell ref="M1068:T1068"/>
    <mergeCell ref="W1068:X1068"/>
    <mergeCell ref="AB1068:AC1068"/>
    <mergeCell ref="M1069:T1069"/>
    <mergeCell ref="W1069:X1069"/>
    <mergeCell ref="AB1069:AC1069"/>
    <mergeCell ref="L1066:L1067"/>
    <mergeCell ref="M1066:T1066"/>
    <mergeCell ref="W1066:X1066"/>
    <mergeCell ref="AB1066:AC1066"/>
    <mergeCell ref="M1067:T1067"/>
    <mergeCell ref="W1067:X1067"/>
    <mergeCell ref="AB1067:AC1067"/>
    <mergeCell ref="L1064:L1065"/>
    <mergeCell ref="M1064:T1064"/>
    <mergeCell ref="W1064:X1064"/>
    <mergeCell ref="AB1064:AC1064"/>
    <mergeCell ref="M1065:T1065"/>
    <mergeCell ref="W1065:X1065"/>
    <mergeCell ref="AB1065:AC1065"/>
    <mergeCell ref="L1062:L1063"/>
    <mergeCell ref="M1062:T1062"/>
    <mergeCell ref="W1062:X1062"/>
    <mergeCell ref="AB1062:AC1062"/>
    <mergeCell ref="M1063:T1063"/>
    <mergeCell ref="W1063:X1063"/>
    <mergeCell ref="AB1063:AC1063"/>
    <mergeCell ref="L1060:L1061"/>
    <mergeCell ref="M1060:T1060"/>
    <mergeCell ref="W1060:X1060"/>
    <mergeCell ref="AB1060:AC1060"/>
    <mergeCell ref="M1061:T1061"/>
    <mergeCell ref="W1061:X1061"/>
    <mergeCell ref="AB1061:AC1061"/>
    <mergeCell ref="L1058:L1059"/>
    <mergeCell ref="M1058:T1058"/>
    <mergeCell ref="W1058:X1058"/>
    <mergeCell ref="AB1058:AC1058"/>
    <mergeCell ref="M1059:T1059"/>
    <mergeCell ref="W1059:X1059"/>
    <mergeCell ref="AB1059:AC1059"/>
    <mergeCell ref="L1056:L1057"/>
    <mergeCell ref="M1056:T1056"/>
    <mergeCell ref="W1056:X1056"/>
    <mergeCell ref="AB1056:AC1056"/>
    <mergeCell ref="M1057:T1057"/>
    <mergeCell ref="W1057:X1057"/>
    <mergeCell ref="AB1057:AC1057"/>
    <mergeCell ref="L1054:L1055"/>
    <mergeCell ref="M1054:T1054"/>
    <mergeCell ref="W1054:X1054"/>
    <mergeCell ref="AB1054:AC1054"/>
    <mergeCell ref="M1055:T1055"/>
    <mergeCell ref="W1055:X1055"/>
    <mergeCell ref="AB1055:AC1055"/>
    <mergeCell ref="L1052:L1053"/>
    <mergeCell ref="M1052:T1052"/>
    <mergeCell ref="W1052:X1052"/>
    <mergeCell ref="AB1052:AC1052"/>
    <mergeCell ref="M1053:T1053"/>
    <mergeCell ref="W1053:X1053"/>
    <mergeCell ref="AB1053:AC1053"/>
    <mergeCell ref="L1050:L1051"/>
    <mergeCell ref="M1050:T1050"/>
    <mergeCell ref="W1050:X1050"/>
    <mergeCell ref="AB1050:AC1050"/>
    <mergeCell ref="M1051:T1051"/>
    <mergeCell ref="W1051:X1051"/>
    <mergeCell ref="AB1051:AC1051"/>
    <mergeCell ref="L1048:L1049"/>
    <mergeCell ref="M1048:T1048"/>
    <mergeCell ref="W1048:X1048"/>
    <mergeCell ref="AB1048:AC1048"/>
    <mergeCell ref="M1049:T1049"/>
    <mergeCell ref="W1049:X1049"/>
    <mergeCell ref="AB1049:AC1049"/>
    <mergeCell ref="L1046:L1047"/>
    <mergeCell ref="M1046:T1046"/>
    <mergeCell ref="W1046:X1046"/>
    <mergeCell ref="AB1046:AC1046"/>
    <mergeCell ref="M1047:T1047"/>
    <mergeCell ref="W1047:X1047"/>
    <mergeCell ref="AB1047:AC1047"/>
    <mergeCell ref="L1044:L1045"/>
    <mergeCell ref="M1044:T1044"/>
    <mergeCell ref="W1044:X1044"/>
    <mergeCell ref="AB1044:AC1044"/>
    <mergeCell ref="M1045:T1045"/>
    <mergeCell ref="W1045:X1045"/>
    <mergeCell ref="AB1045:AC1045"/>
    <mergeCell ref="L1042:L1043"/>
    <mergeCell ref="M1042:T1042"/>
    <mergeCell ref="W1042:X1042"/>
    <mergeCell ref="AB1042:AC1042"/>
    <mergeCell ref="M1043:T1043"/>
    <mergeCell ref="W1043:X1043"/>
    <mergeCell ref="AB1043:AC1043"/>
    <mergeCell ref="L1040:L1041"/>
    <mergeCell ref="M1040:T1040"/>
    <mergeCell ref="W1040:X1040"/>
    <mergeCell ref="AB1040:AC1040"/>
    <mergeCell ref="M1041:T1041"/>
    <mergeCell ref="W1041:X1041"/>
    <mergeCell ref="AB1041:AC1041"/>
    <mergeCell ref="L1038:L1039"/>
    <mergeCell ref="M1038:T1038"/>
    <mergeCell ref="W1038:X1038"/>
    <mergeCell ref="AB1038:AC1038"/>
    <mergeCell ref="M1039:T1039"/>
    <mergeCell ref="W1039:X1039"/>
    <mergeCell ref="AB1039:AC1039"/>
    <mergeCell ref="L1036:L1037"/>
    <mergeCell ref="M1036:T1036"/>
    <mergeCell ref="W1036:X1036"/>
    <mergeCell ref="AB1036:AC1036"/>
    <mergeCell ref="M1037:T1037"/>
    <mergeCell ref="W1037:X1037"/>
    <mergeCell ref="AB1037:AC1037"/>
    <mergeCell ref="L1034:L1035"/>
    <mergeCell ref="M1034:T1034"/>
    <mergeCell ref="W1034:X1034"/>
    <mergeCell ref="AB1034:AC1034"/>
    <mergeCell ref="M1035:T1035"/>
    <mergeCell ref="W1035:X1035"/>
    <mergeCell ref="AB1035:AC1035"/>
    <mergeCell ref="L1032:L1033"/>
    <mergeCell ref="M1032:T1032"/>
    <mergeCell ref="W1032:X1032"/>
    <mergeCell ref="AB1032:AC1032"/>
    <mergeCell ref="M1033:T1033"/>
    <mergeCell ref="W1033:X1033"/>
    <mergeCell ref="AB1033:AC1033"/>
    <mergeCell ref="L1030:L1031"/>
    <mergeCell ref="M1030:T1030"/>
    <mergeCell ref="W1030:X1030"/>
    <mergeCell ref="AB1030:AC1030"/>
    <mergeCell ref="M1031:T1031"/>
    <mergeCell ref="W1031:X1031"/>
    <mergeCell ref="AB1031:AC1031"/>
    <mergeCell ref="L1028:L1029"/>
    <mergeCell ref="M1028:T1028"/>
    <mergeCell ref="W1028:X1028"/>
    <mergeCell ref="AB1028:AC1028"/>
    <mergeCell ref="M1029:T1029"/>
    <mergeCell ref="W1029:X1029"/>
    <mergeCell ref="AB1029:AC1029"/>
    <mergeCell ref="L1026:L1027"/>
    <mergeCell ref="M1026:T1026"/>
    <mergeCell ref="W1026:X1026"/>
    <mergeCell ref="AB1026:AC1026"/>
    <mergeCell ref="M1027:T1027"/>
    <mergeCell ref="W1027:X1027"/>
    <mergeCell ref="AB1027:AC1027"/>
    <mergeCell ref="L1024:L1025"/>
    <mergeCell ref="M1024:T1024"/>
    <mergeCell ref="W1024:X1024"/>
    <mergeCell ref="AB1024:AC1024"/>
    <mergeCell ref="M1025:T1025"/>
    <mergeCell ref="W1025:X1025"/>
    <mergeCell ref="AB1025:AC1025"/>
    <mergeCell ref="L1022:L1023"/>
    <mergeCell ref="M1022:T1022"/>
    <mergeCell ref="W1022:X1022"/>
    <mergeCell ref="AB1022:AC1022"/>
    <mergeCell ref="M1023:T1023"/>
    <mergeCell ref="W1023:X1023"/>
    <mergeCell ref="AB1023:AC1023"/>
    <mergeCell ref="L1020:L1021"/>
    <mergeCell ref="M1020:T1020"/>
    <mergeCell ref="W1020:X1020"/>
    <mergeCell ref="AB1020:AC1020"/>
    <mergeCell ref="M1021:T1021"/>
    <mergeCell ref="W1021:X1021"/>
    <mergeCell ref="AB1021:AC1021"/>
    <mergeCell ref="L1018:L1019"/>
    <mergeCell ref="M1018:T1018"/>
    <mergeCell ref="W1018:X1018"/>
    <mergeCell ref="AB1018:AC1018"/>
    <mergeCell ref="M1019:T1019"/>
    <mergeCell ref="W1019:X1019"/>
    <mergeCell ref="AB1019:AC1019"/>
    <mergeCell ref="L1016:L1017"/>
    <mergeCell ref="M1016:T1016"/>
    <mergeCell ref="W1016:X1016"/>
    <mergeCell ref="AB1016:AC1016"/>
    <mergeCell ref="M1017:T1017"/>
    <mergeCell ref="W1017:X1017"/>
    <mergeCell ref="AB1017:AC1017"/>
    <mergeCell ref="L1013:L1015"/>
    <mergeCell ref="M1013:T1013"/>
    <mergeCell ref="W1013:X1013"/>
    <mergeCell ref="AB1013:AC1013"/>
    <mergeCell ref="M1014:T1014"/>
    <mergeCell ref="W1014:X1014"/>
    <mergeCell ref="AB1014:AC1014"/>
    <mergeCell ref="M1015:T1015"/>
    <mergeCell ref="W1015:X1015"/>
    <mergeCell ref="AB1015:AC1015"/>
    <mergeCell ref="L1011:L1012"/>
    <mergeCell ref="M1011:T1011"/>
    <mergeCell ref="W1011:X1011"/>
    <mergeCell ref="AB1011:AC1011"/>
    <mergeCell ref="M1012:T1012"/>
    <mergeCell ref="W1012:X1012"/>
    <mergeCell ref="AB1012:AC1012"/>
    <mergeCell ref="L1008:L1010"/>
    <mergeCell ref="M1008:T1008"/>
    <mergeCell ref="W1008:X1008"/>
    <mergeCell ref="AB1008:AC1008"/>
    <mergeCell ref="M1009:T1009"/>
    <mergeCell ref="W1009:X1009"/>
    <mergeCell ref="AB1009:AC1009"/>
    <mergeCell ref="M1010:T1010"/>
    <mergeCell ref="W1010:X1010"/>
    <mergeCell ref="AB1010:AC1010"/>
    <mergeCell ref="L1006:L1007"/>
    <mergeCell ref="M1006:T1006"/>
    <mergeCell ref="W1006:X1006"/>
    <mergeCell ref="AB1006:AC1006"/>
    <mergeCell ref="M1007:T1007"/>
    <mergeCell ref="W1007:X1007"/>
    <mergeCell ref="AB1007:AC1007"/>
    <mergeCell ref="L1004:L1005"/>
    <mergeCell ref="M1004:T1004"/>
    <mergeCell ref="W1004:X1004"/>
    <mergeCell ref="AB1004:AC1004"/>
    <mergeCell ref="M1005:T1005"/>
    <mergeCell ref="W1005:X1005"/>
    <mergeCell ref="AB1005:AC1005"/>
    <mergeCell ref="L1002:L1003"/>
    <mergeCell ref="M1002:T1002"/>
    <mergeCell ref="W1002:X1002"/>
    <mergeCell ref="AB1002:AC1002"/>
    <mergeCell ref="M1003:T1003"/>
    <mergeCell ref="W1003:X1003"/>
    <mergeCell ref="AB1003:AC1003"/>
    <mergeCell ref="L1000:L1001"/>
    <mergeCell ref="M1000:T1000"/>
    <mergeCell ref="W1000:X1000"/>
    <mergeCell ref="AB1000:AC1000"/>
    <mergeCell ref="M1001:T1001"/>
    <mergeCell ref="W1001:X1001"/>
    <mergeCell ref="AB1001:AC1001"/>
    <mergeCell ref="L998:L999"/>
    <mergeCell ref="M998:T998"/>
    <mergeCell ref="W998:X998"/>
    <mergeCell ref="AB998:AC998"/>
    <mergeCell ref="M999:T999"/>
    <mergeCell ref="W999:X999"/>
    <mergeCell ref="AB999:AC999"/>
    <mergeCell ref="L996:L997"/>
    <mergeCell ref="M996:T996"/>
    <mergeCell ref="W996:X996"/>
    <mergeCell ref="AB996:AC996"/>
    <mergeCell ref="M997:T997"/>
    <mergeCell ref="W997:X997"/>
    <mergeCell ref="AB997:AC997"/>
    <mergeCell ref="L993:L995"/>
    <mergeCell ref="M993:T993"/>
    <mergeCell ref="W993:X993"/>
    <mergeCell ref="AB993:AC993"/>
    <mergeCell ref="M994:T994"/>
    <mergeCell ref="W994:X994"/>
    <mergeCell ref="AB994:AC994"/>
    <mergeCell ref="M995:T995"/>
    <mergeCell ref="W995:X995"/>
    <mergeCell ref="AB995:AC995"/>
    <mergeCell ref="L990:L992"/>
    <mergeCell ref="M990:T990"/>
    <mergeCell ref="W990:X990"/>
    <mergeCell ref="AB990:AC990"/>
    <mergeCell ref="M991:T991"/>
    <mergeCell ref="W991:X991"/>
    <mergeCell ref="AB991:AC991"/>
    <mergeCell ref="M992:T992"/>
    <mergeCell ref="W992:X992"/>
    <mergeCell ref="AB992:AC992"/>
    <mergeCell ref="L988:L989"/>
    <mergeCell ref="M988:T988"/>
    <mergeCell ref="W988:X988"/>
    <mergeCell ref="AB988:AC988"/>
    <mergeCell ref="M989:T989"/>
    <mergeCell ref="W989:X989"/>
    <mergeCell ref="AB989:AC989"/>
    <mergeCell ref="L986:L987"/>
    <mergeCell ref="M986:T986"/>
    <mergeCell ref="W986:X986"/>
    <mergeCell ref="AB986:AC986"/>
    <mergeCell ref="M987:T987"/>
    <mergeCell ref="W987:X987"/>
    <mergeCell ref="AB987:AC987"/>
    <mergeCell ref="L984:L985"/>
    <mergeCell ref="M984:T984"/>
    <mergeCell ref="W984:X984"/>
    <mergeCell ref="AB984:AC984"/>
    <mergeCell ref="M985:T985"/>
    <mergeCell ref="W985:X985"/>
    <mergeCell ref="AB985:AC985"/>
    <mergeCell ref="L982:L983"/>
    <mergeCell ref="M982:T982"/>
    <mergeCell ref="W982:X982"/>
    <mergeCell ref="AB982:AC982"/>
    <mergeCell ref="M983:T983"/>
    <mergeCell ref="W983:X983"/>
    <mergeCell ref="AB983:AC983"/>
    <mergeCell ref="L980:L981"/>
    <mergeCell ref="M980:T980"/>
    <mergeCell ref="W980:X980"/>
    <mergeCell ref="AB980:AC980"/>
    <mergeCell ref="M981:T981"/>
    <mergeCell ref="W981:X981"/>
    <mergeCell ref="AB981:AC981"/>
    <mergeCell ref="L978:L979"/>
    <mergeCell ref="M978:T978"/>
    <mergeCell ref="W978:X978"/>
    <mergeCell ref="AB978:AC978"/>
    <mergeCell ref="M979:T979"/>
    <mergeCell ref="W979:X979"/>
    <mergeCell ref="AB979:AC979"/>
    <mergeCell ref="L976:L977"/>
    <mergeCell ref="M976:T976"/>
    <mergeCell ref="W976:X976"/>
    <mergeCell ref="AB976:AC976"/>
    <mergeCell ref="M977:T977"/>
    <mergeCell ref="W977:X977"/>
    <mergeCell ref="AB977:AC977"/>
    <mergeCell ref="L973:L975"/>
    <mergeCell ref="M973:T973"/>
    <mergeCell ref="W973:X973"/>
    <mergeCell ref="AB973:AC973"/>
    <mergeCell ref="M974:T974"/>
    <mergeCell ref="W974:X974"/>
    <mergeCell ref="AB974:AC974"/>
    <mergeCell ref="M975:T975"/>
    <mergeCell ref="W975:X975"/>
    <mergeCell ref="AB975:AC975"/>
    <mergeCell ref="L971:L972"/>
    <mergeCell ref="M971:T971"/>
    <mergeCell ref="W971:X971"/>
    <mergeCell ref="AB971:AC971"/>
    <mergeCell ref="M972:T972"/>
    <mergeCell ref="W972:X972"/>
    <mergeCell ref="AB972:AC972"/>
    <mergeCell ref="L969:L970"/>
    <mergeCell ref="M969:T969"/>
    <mergeCell ref="W969:X969"/>
    <mergeCell ref="AB969:AC969"/>
    <mergeCell ref="M970:T970"/>
    <mergeCell ref="W970:X970"/>
    <mergeCell ref="AB970:AC970"/>
    <mergeCell ref="L967:L968"/>
    <mergeCell ref="M967:T967"/>
    <mergeCell ref="W967:X967"/>
    <mergeCell ref="AB967:AC967"/>
    <mergeCell ref="M968:T968"/>
    <mergeCell ref="W968:X968"/>
    <mergeCell ref="AB968:AC968"/>
    <mergeCell ref="L965:L966"/>
    <mergeCell ref="M965:T965"/>
    <mergeCell ref="W965:X965"/>
    <mergeCell ref="AB965:AC965"/>
    <mergeCell ref="M966:T966"/>
    <mergeCell ref="W966:X966"/>
    <mergeCell ref="AB966:AC966"/>
    <mergeCell ref="L963:L964"/>
    <mergeCell ref="M963:T963"/>
    <mergeCell ref="W963:X963"/>
    <mergeCell ref="AB963:AC963"/>
    <mergeCell ref="M964:T964"/>
    <mergeCell ref="W964:X964"/>
    <mergeCell ref="AB964:AC964"/>
    <mergeCell ref="L960:L962"/>
    <mergeCell ref="M960:T960"/>
    <mergeCell ref="W960:X960"/>
    <mergeCell ref="AB960:AC960"/>
    <mergeCell ref="M961:T961"/>
    <mergeCell ref="W961:X961"/>
    <mergeCell ref="AB961:AC961"/>
    <mergeCell ref="M962:T962"/>
    <mergeCell ref="W962:X962"/>
    <mergeCell ref="AB962:AC962"/>
    <mergeCell ref="L957:L959"/>
    <mergeCell ref="M957:T957"/>
    <mergeCell ref="W957:X957"/>
    <mergeCell ref="AB957:AC957"/>
    <mergeCell ref="M958:T958"/>
    <mergeCell ref="W958:X958"/>
    <mergeCell ref="AB958:AC958"/>
    <mergeCell ref="M959:T959"/>
    <mergeCell ref="W959:X959"/>
    <mergeCell ref="AB959:AC959"/>
    <mergeCell ref="L955:L956"/>
    <mergeCell ref="M955:T955"/>
    <mergeCell ref="W955:X955"/>
    <mergeCell ref="AB955:AC955"/>
    <mergeCell ref="M956:T956"/>
    <mergeCell ref="W956:X956"/>
    <mergeCell ref="AB956:AC956"/>
    <mergeCell ref="L953:L954"/>
    <mergeCell ref="M953:T953"/>
    <mergeCell ref="W953:X953"/>
    <mergeCell ref="AB953:AC953"/>
    <mergeCell ref="M954:T954"/>
    <mergeCell ref="W954:X954"/>
    <mergeCell ref="AB954:AC954"/>
    <mergeCell ref="L951:L952"/>
    <mergeCell ref="M951:T951"/>
    <mergeCell ref="W951:X951"/>
    <mergeCell ref="AB951:AC951"/>
    <mergeCell ref="M952:T952"/>
    <mergeCell ref="W952:X952"/>
    <mergeCell ref="AB952:AC952"/>
    <mergeCell ref="L948:L950"/>
    <mergeCell ref="M948:T948"/>
    <mergeCell ref="W948:X948"/>
    <mergeCell ref="AB948:AC948"/>
    <mergeCell ref="M949:T949"/>
    <mergeCell ref="W949:X949"/>
    <mergeCell ref="AB949:AC949"/>
    <mergeCell ref="M950:T950"/>
    <mergeCell ref="W950:X950"/>
    <mergeCell ref="AB950:AC950"/>
    <mergeCell ref="L945:L947"/>
    <mergeCell ref="M945:T945"/>
    <mergeCell ref="W945:X945"/>
    <mergeCell ref="AB945:AC945"/>
    <mergeCell ref="M946:T946"/>
    <mergeCell ref="W946:X946"/>
    <mergeCell ref="AB946:AC946"/>
    <mergeCell ref="M947:T947"/>
    <mergeCell ref="W947:X947"/>
    <mergeCell ref="AB947:AC947"/>
    <mergeCell ref="L943:L944"/>
    <mergeCell ref="M943:T943"/>
    <mergeCell ref="W943:X943"/>
    <mergeCell ref="AB943:AC943"/>
    <mergeCell ref="M944:T944"/>
    <mergeCell ref="W944:X944"/>
    <mergeCell ref="AB944:AC944"/>
    <mergeCell ref="L941:L942"/>
    <mergeCell ref="M941:T941"/>
    <mergeCell ref="W941:X941"/>
    <mergeCell ref="AB941:AC941"/>
    <mergeCell ref="M942:T942"/>
    <mergeCell ref="W942:X942"/>
    <mergeCell ref="AB942:AC942"/>
    <mergeCell ref="L939:L940"/>
    <mergeCell ref="M939:T939"/>
    <mergeCell ref="W939:X939"/>
    <mergeCell ref="AB939:AC939"/>
    <mergeCell ref="M940:T940"/>
    <mergeCell ref="W940:X940"/>
    <mergeCell ref="AB940:AC940"/>
    <mergeCell ref="L937:L938"/>
    <mergeCell ref="M937:T937"/>
    <mergeCell ref="W937:X937"/>
    <mergeCell ref="AB937:AC937"/>
    <mergeCell ref="M938:T938"/>
    <mergeCell ref="W938:X938"/>
    <mergeCell ref="AB938:AC938"/>
    <mergeCell ref="L935:L936"/>
    <mergeCell ref="M935:T935"/>
    <mergeCell ref="W935:X935"/>
    <mergeCell ref="AB935:AC935"/>
    <mergeCell ref="M936:T936"/>
    <mergeCell ref="W936:X936"/>
    <mergeCell ref="AB936:AC936"/>
    <mergeCell ref="L933:L934"/>
    <mergeCell ref="M933:T933"/>
    <mergeCell ref="W933:X933"/>
    <mergeCell ref="AB933:AC933"/>
    <mergeCell ref="M934:T934"/>
    <mergeCell ref="W934:X934"/>
    <mergeCell ref="AB934:AC934"/>
    <mergeCell ref="L931:L932"/>
    <mergeCell ref="M931:T931"/>
    <mergeCell ref="W931:X931"/>
    <mergeCell ref="AB931:AC931"/>
    <mergeCell ref="M932:T932"/>
    <mergeCell ref="W932:X932"/>
    <mergeCell ref="AB932:AC932"/>
    <mergeCell ref="L929:L930"/>
    <mergeCell ref="M929:T929"/>
    <mergeCell ref="W929:X929"/>
    <mergeCell ref="AB929:AC929"/>
    <mergeCell ref="M930:T930"/>
    <mergeCell ref="W930:X930"/>
    <mergeCell ref="AB930:AC930"/>
    <mergeCell ref="L927:L928"/>
    <mergeCell ref="M927:T927"/>
    <mergeCell ref="W927:X927"/>
    <mergeCell ref="AB927:AC927"/>
    <mergeCell ref="M928:T928"/>
    <mergeCell ref="W928:X928"/>
    <mergeCell ref="AB928:AC928"/>
    <mergeCell ref="L925:L926"/>
    <mergeCell ref="M925:T925"/>
    <mergeCell ref="W925:X925"/>
    <mergeCell ref="AB925:AC925"/>
    <mergeCell ref="M926:T926"/>
    <mergeCell ref="W926:X926"/>
    <mergeCell ref="AB926:AC926"/>
    <mergeCell ref="L923:L924"/>
    <mergeCell ref="M923:T923"/>
    <mergeCell ref="W923:X923"/>
    <mergeCell ref="AB923:AC923"/>
    <mergeCell ref="M924:T924"/>
    <mergeCell ref="W924:X924"/>
    <mergeCell ref="AB924:AC924"/>
    <mergeCell ref="L921:L922"/>
    <mergeCell ref="M921:T921"/>
    <mergeCell ref="W921:X921"/>
    <mergeCell ref="AB921:AC921"/>
    <mergeCell ref="M922:T922"/>
    <mergeCell ref="W922:X922"/>
    <mergeCell ref="AB922:AC922"/>
    <mergeCell ref="L919:L920"/>
    <mergeCell ref="M919:T919"/>
    <mergeCell ref="W919:X919"/>
    <mergeCell ref="AB919:AC919"/>
    <mergeCell ref="M920:T920"/>
    <mergeCell ref="W920:X920"/>
    <mergeCell ref="AB920:AC920"/>
    <mergeCell ref="L917:L918"/>
    <mergeCell ref="M917:T917"/>
    <mergeCell ref="W917:X917"/>
    <mergeCell ref="AB917:AC917"/>
    <mergeCell ref="M918:T918"/>
    <mergeCell ref="W918:X918"/>
    <mergeCell ref="AB918:AC918"/>
    <mergeCell ref="L915:L916"/>
    <mergeCell ref="M915:T915"/>
    <mergeCell ref="W915:X915"/>
    <mergeCell ref="AB915:AC915"/>
    <mergeCell ref="M916:T916"/>
    <mergeCell ref="W916:X916"/>
    <mergeCell ref="AB916:AC916"/>
    <mergeCell ref="L913:L914"/>
    <mergeCell ref="M913:T913"/>
    <mergeCell ref="W913:X913"/>
    <mergeCell ref="AB913:AC913"/>
    <mergeCell ref="M914:T914"/>
    <mergeCell ref="W914:X914"/>
    <mergeCell ref="AB914:AC914"/>
    <mergeCell ref="L911:L912"/>
    <mergeCell ref="M911:T911"/>
    <mergeCell ref="W911:X911"/>
    <mergeCell ref="AB911:AC911"/>
    <mergeCell ref="M912:T912"/>
    <mergeCell ref="W912:X912"/>
    <mergeCell ref="AB912:AC912"/>
    <mergeCell ref="L908:L910"/>
    <mergeCell ref="M908:T908"/>
    <mergeCell ref="W908:X908"/>
    <mergeCell ref="AB908:AC908"/>
    <mergeCell ref="M909:T909"/>
    <mergeCell ref="W909:X909"/>
    <mergeCell ref="AB909:AC909"/>
    <mergeCell ref="M910:T910"/>
    <mergeCell ref="W910:X910"/>
    <mergeCell ref="AB910:AC910"/>
    <mergeCell ref="L906:L907"/>
    <mergeCell ref="M906:T906"/>
    <mergeCell ref="W906:X906"/>
    <mergeCell ref="AB906:AC906"/>
    <mergeCell ref="M907:T907"/>
    <mergeCell ref="W907:X907"/>
    <mergeCell ref="AB907:AC907"/>
    <mergeCell ref="L904:L905"/>
    <mergeCell ref="M904:T904"/>
    <mergeCell ref="W904:X904"/>
    <mergeCell ref="AB904:AC904"/>
    <mergeCell ref="M905:T905"/>
    <mergeCell ref="W905:X905"/>
    <mergeCell ref="AB905:AC905"/>
    <mergeCell ref="L902:L903"/>
    <mergeCell ref="M902:T902"/>
    <mergeCell ref="W902:X902"/>
    <mergeCell ref="AB902:AC902"/>
    <mergeCell ref="M903:T903"/>
    <mergeCell ref="W903:X903"/>
    <mergeCell ref="AB903:AC903"/>
    <mergeCell ref="L900:L901"/>
    <mergeCell ref="M900:T900"/>
    <mergeCell ref="W900:X900"/>
    <mergeCell ref="AB900:AC900"/>
    <mergeCell ref="M901:T901"/>
    <mergeCell ref="W901:X901"/>
    <mergeCell ref="AB901:AC901"/>
    <mergeCell ref="L898:L899"/>
    <mergeCell ref="M898:T898"/>
    <mergeCell ref="W898:X898"/>
    <mergeCell ref="AB898:AC898"/>
    <mergeCell ref="M899:T899"/>
    <mergeCell ref="W899:X899"/>
    <mergeCell ref="AB899:AC899"/>
    <mergeCell ref="L896:L897"/>
    <mergeCell ref="M896:T896"/>
    <mergeCell ref="W896:X896"/>
    <mergeCell ref="AB896:AC896"/>
    <mergeCell ref="M897:T897"/>
    <mergeCell ref="W897:X897"/>
    <mergeCell ref="AB897:AC897"/>
    <mergeCell ref="L894:L895"/>
    <mergeCell ref="M894:T894"/>
    <mergeCell ref="W894:X894"/>
    <mergeCell ref="AB894:AC894"/>
    <mergeCell ref="M895:T895"/>
    <mergeCell ref="W895:X895"/>
    <mergeCell ref="AB895:AC895"/>
    <mergeCell ref="L892:L893"/>
    <mergeCell ref="M892:T892"/>
    <mergeCell ref="W892:X892"/>
    <mergeCell ref="AB892:AC892"/>
    <mergeCell ref="M893:T893"/>
    <mergeCell ref="W893:X893"/>
    <mergeCell ref="AB893:AC893"/>
    <mergeCell ref="L890:L891"/>
    <mergeCell ref="M890:T890"/>
    <mergeCell ref="W890:X890"/>
    <mergeCell ref="AB890:AC890"/>
    <mergeCell ref="M891:T891"/>
    <mergeCell ref="W891:X891"/>
    <mergeCell ref="AB891:AC891"/>
    <mergeCell ref="L888:L889"/>
    <mergeCell ref="M888:T888"/>
    <mergeCell ref="W888:X888"/>
    <mergeCell ref="AB888:AC888"/>
    <mergeCell ref="M889:T889"/>
    <mergeCell ref="W889:X889"/>
    <mergeCell ref="AB889:AC889"/>
    <mergeCell ref="L886:L887"/>
    <mergeCell ref="M886:T886"/>
    <mergeCell ref="W886:X886"/>
    <mergeCell ref="AB886:AC886"/>
    <mergeCell ref="M887:T887"/>
    <mergeCell ref="W887:X887"/>
    <mergeCell ref="AB887:AC887"/>
    <mergeCell ref="L884:L885"/>
    <mergeCell ref="M884:T884"/>
    <mergeCell ref="W884:X884"/>
    <mergeCell ref="AB884:AC884"/>
    <mergeCell ref="M885:T885"/>
    <mergeCell ref="W885:X885"/>
    <mergeCell ref="AB885:AC885"/>
    <mergeCell ref="L881:L883"/>
    <mergeCell ref="M881:T881"/>
    <mergeCell ref="W881:X881"/>
    <mergeCell ref="AB881:AC881"/>
    <mergeCell ref="M882:T882"/>
    <mergeCell ref="W882:X882"/>
    <mergeCell ref="AB882:AC882"/>
    <mergeCell ref="M883:T883"/>
    <mergeCell ref="W883:X883"/>
    <mergeCell ref="AB883:AC883"/>
    <mergeCell ref="L878:L880"/>
    <mergeCell ref="M878:T878"/>
    <mergeCell ref="W878:X878"/>
    <mergeCell ref="AB878:AC878"/>
    <mergeCell ref="M879:T879"/>
    <mergeCell ref="W879:X879"/>
    <mergeCell ref="AB879:AC879"/>
    <mergeCell ref="M880:T880"/>
    <mergeCell ref="W880:X880"/>
    <mergeCell ref="AB880:AC880"/>
    <mergeCell ref="L875:L877"/>
    <mergeCell ref="M875:T875"/>
    <mergeCell ref="W875:X875"/>
    <mergeCell ref="AB875:AC875"/>
    <mergeCell ref="M876:T876"/>
    <mergeCell ref="W876:X876"/>
    <mergeCell ref="AB876:AC876"/>
    <mergeCell ref="M877:T877"/>
    <mergeCell ref="W877:X877"/>
    <mergeCell ref="AB877:AC877"/>
    <mergeCell ref="L873:L874"/>
    <mergeCell ref="M873:T873"/>
    <mergeCell ref="W873:X873"/>
    <mergeCell ref="AB873:AC873"/>
    <mergeCell ref="M874:T874"/>
    <mergeCell ref="W874:X874"/>
    <mergeCell ref="AB874:AC874"/>
    <mergeCell ref="L871:L872"/>
    <mergeCell ref="M871:T871"/>
    <mergeCell ref="W871:X871"/>
    <mergeCell ref="AB871:AC871"/>
    <mergeCell ref="M872:T872"/>
    <mergeCell ref="W872:X872"/>
    <mergeCell ref="AB872:AC872"/>
    <mergeCell ref="L869:L870"/>
    <mergeCell ref="M869:T869"/>
    <mergeCell ref="W869:X869"/>
    <mergeCell ref="AB869:AC869"/>
    <mergeCell ref="M870:T870"/>
    <mergeCell ref="W870:X870"/>
    <mergeCell ref="AB870:AC870"/>
    <mergeCell ref="L867:L868"/>
    <mergeCell ref="M867:T867"/>
    <mergeCell ref="W867:X867"/>
    <mergeCell ref="AB867:AC867"/>
    <mergeCell ref="M868:T868"/>
    <mergeCell ref="W868:X868"/>
    <mergeCell ref="AB868:AC868"/>
    <mergeCell ref="L865:L866"/>
    <mergeCell ref="M865:T865"/>
    <mergeCell ref="W865:X865"/>
    <mergeCell ref="AB865:AC865"/>
    <mergeCell ref="M866:T866"/>
    <mergeCell ref="W866:X866"/>
    <mergeCell ref="AB866:AC866"/>
    <mergeCell ref="L863:L864"/>
    <mergeCell ref="M863:T863"/>
    <mergeCell ref="W863:X863"/>
    <mergeCell ref="AB863:AC863"/>
    <mergeCell ref="M864:T864"/>
    <mergeCell ref="W864:X864"/>
    <mergeCell ref="AB864:AC864"/>
    <mergeCell ref="L861:L862"/>
    <mergeCell ref="M861:T861"/>
    <mergeCell ref="W861:X861"/>
    <mergeCell ref="AB861:AC861"/>
    <mergeCell ref="M862:T862"/>
    <mergeCell ref="W862:X862"/>
    <mergeCell ref="AB862:AC862"/>
    <mergeCell ref="L859:L860"/>
    <mergeCell ref="M859:T859"/>
    <mergeCell ref="W859:X859"/>
    <mergeCell ref="AB859:AC859"/>
    <mergeCell ref="M860:T860"/>
    <mergeCell ref="W860:X860"/>
    <mergeCell ref="AB860:AC860"/>
    <mergeCell ref="L857:L858"/>
    <mergeCell ref="M857:T857"/>
    <mergeCell ref="W857:X857"/>
    <mergeCell ref="AB857:AC857"/>
    <mergeCell ref="M858:T858"/>
    <mergeCell ref="W858:X858"/>
    <mergeCell ref="AB858:AC858"/>
    <mergeCell ref="L855:L856"/>
    <mergeCell ref="M855:T855"/>
    <mergeCell ref="W855:X855"/>
    <mergeCell ref="AB855:AC855"/>
    <mergeCell ref="M856:T856"/>
    <mergeCell ref="W856:X856"/>
    <mergeCell ref="AB856:AC856"/>
    <mergeCell ref="L853:L854"/>
    <mergeCell ref="M853:T853"/>
    <mergeCell ref="W853:X853"/>
    <mergeCell ref="AB853:AC853"/>
    <mergeCell ref="M854:T854"/>
    <mergeCell ref="W854:X854"/>
    <mergeCell ref="AB854:AC854"/>
    <mergeCell ref="L851:L852"/>
    <mergeCell ref="M851:T851"/>
    <mergeCell ref="W851:X851"/>
    <mergeCell ref="AB851:AC851"/>
    <mergeCell ref="M852:T852"/>
    <mergeCell ref="W852:X852"/>
    <mergeCell ref="AB852:AC852"/>
    <mergeCell ref="L849:L850"/>
    <mergeCell ref="M849:T849"/>
    <mergeCell ref="W849:X849"/>
    <mergeCell ref="AB849:AC849"/>
    <mergeCell ref="M850:T850"/>
    <mergeCell ref="W850:X850"/>
    <mergeCell ref="AB850:AC850"/>
    <mergeCell ref="L847:L848"/>
    <mergeCell ref="M847:T847"/>
    <mergeCell ref="W847:X847"/>
    <mergeCell ref="AB847:AC847"/>
    <mergeCell ref="M848:T848"/>
    <mergeCell ref="W848:X848"/>
    <mergeCell ref="AB848:AC848"/>
    <mergeCell ref="L845:L846"/>
    <mergeCell ref="M845:T845"/>
    <mergeCell ref="W845:X845"/>
    <mergeCell ref="AB845:AC845"/>
    <mergeCell ref="M846:T846"/>
    <mergeCell ref="W846:X846"/>
    <mergeCell ref="AB846:AC846"/>
    <mergeCell ref="L843:L844"/>
    <mergeCell ref="M843:T843"/>
    <mergeCell ref="W843:X843"/>
    <mergeCell ref="AB843:AC843"/>
    <mergeCell ref="M844:T844"/>
    <mergeCell ref="W844:X844"/>
    <mergeCell ref="AB844:AC844"/>
    <mergeCell ref="L841:L842"/>
    <mergeCell ref="M841:T841"/>
    <mergeCell ref="W841:X841"/>
    <mergeCell ref="AB841:AC841"/>
    <mergeCell ref="M842:T842"/>
    <mergeCell ref="W842:X842"/>
    <mergeCell ref="AB842:AC842"/>
    <mergeCell ref="L839:L840"/>
    <mergeCell ref="M839:T839"/>
    <mergeCell ref="W839:X839"/>
    <mergeCell ref="AB839:AC839"/>
    <mergeCell ref="M840:T840"/>
    <mergeCell ref="W840:X840"/>
    <mergeCell ref="AB840:AC840"/>
    <mergeCell ref="L837:L838"/>
    <mergeCell ref="M837:T837"/>
    <mergeCell ref="W837:X837"/>
    <mergeCell ref="AB837:AC837"/>
    <mergeCell ref="M838:T838"/>
    <mergeCell ref="W838:X838"/>
    <mergeCell ref="AB838:AC838"/>
    <mergeCell ref="L835:L836"/>
    <mergeCell ref="M835:T835"/>
    <mergeCell ref="W835:X835"/>
    <mergeCell ref="AB835:AC835"/>
    <mergeCell ref="M836:T836"/>
    <mergeCell ref="W836:X836"/>
    <mergeCell ref="AB836:AC836"/>
    <mergeCell ref="L833:L834"/>
    <mergeCell ref="M833:T833"/>
    <mergeCell ref="W833:X833"/>
    <mergeCell ref="AB833:AC833"/>
    <mergeCell ref="M834:T834"/>
    <mergeCell ref="W834:X834"/>
    <mergeCell ref="AB834:AC834"/>
    <mergeCell ref="L831:L832"/>
    <mergeCell ref="M831:T831"/>
    <mergeCell ref="W831:X831"/>
    <mergeCell ref="AB831:AC831"/>
    <mergeCell ref="M832:T832"/>
    <mergeCell ref="W832:X832"/>
    <mergeCell ref="AB832:AC832"/>
    <mergeCell ref="L829:L830"/>
    <mergeCell ref="M829:T829"/>
    <mergeCell ref="W829:X829"/>
    <mergeCell ref="AB829:AC829"/>
    <mergeCell ref="M830:T830"/>
    <mergeCell ref="W830:X830"/>
    <mergeCell ref="AB830:AC830"/>
    <mergeCell ref="L827:L828"/>
    <mergeCell ref="M827:T827"/>
    <mergeCell ref="W827:X827"/>
    <mergeCell ref="AB827:AC827"/>
    <mergeCell ref="M828:T828"/>
    <mergeCell ref="W828:X828"/>
    <mergeCell ref="AB828:AC828"/>
    <mergeCell ref="L825:L826"/>
    <mergeCell ref="M825:T825"/>
    <mergeCell ref="W825:X825"/>
    <mergeCell ref="AB825:AC825"/>
    <mergeCell ref="M826:T826"/>
    <mergeCell ref="W826:X826"/>
    <mergeCell ref="AB826:AC826"/>
    <mergeCell ref="L823:L824"/>
    <mergeCell ref="M823:T823"/>
    <mergeCell ref="W823:X823"/>
    <mergeCell ref="AB823:AC823"/>
    <mergeCell ref="M824:T824"/>
    <mergeCell ref="W824:X824"/>
    <mergeCell ref="AB824:AC824"/>
    <mergeCell ref="L821:L822"/>
    <mergeCell ref="M821:T821"/>
    <mergeCell ref="W821:X821"/>
    <mergeCell ref="AB821:AC821"/>
    <mergeCell ref="M822:T822"/>
    <mergeCell ref="W822:X822"/>
    <mergeCell ref="AB822:AC822"/>
    <mergeCell ref="L819:L820"/>
    <mergeCell ref="M819:T819"/>
    <mergeCell ref="W819:X819"/>
    <mergeCell ref="AB819:AC819"/>
    <mergeCell ref="M820:T820"/>
    <mergeCell ref="W820:X820"/>
    <mergeCell ref="AB820:AC820"/>
    <mergeCell ref="L817:L818"/>
    <mergeCell ref="M817:T817"/>
    <mergeCell ref="W817:X817"/>
    <mergeCell ref="AB817:AC817"/>
    <mergeCell ref="M818:T818"/>
    <mergeCell ref="W818:X818"/>
    <mergeCell ref="AB818:AC818"/>
    <mergeCell ref="L815:L816"/>
    <mergeCell ref="M815:T815"/>
    <mergeCell ref="W815:X815"/>
    <mergeCell ref="AB815:AC815"/>
    <mergeCell ref="M816:T816"/>
    <mergeCell ref="W816:X816"/>
    <mergeCell ref="AB816:AC816"/>
    <mergeCell ref="L813:L814"/>
    <mergeCell ref="M813:T813"/>
    <mergeCell ref="W813:X813"/>
    <mergeCell ref="AB813:AC813"/>
    <mergeCell ref="M814:T814"/>
    <mergeCell ref="W814:X814"/>
    <mergeCell ref="AB814:AC814"/>
    <mergeCell ref="W810:X810"/>
    <mergeCell ref="AB810:AC810"/>
    <mergeCell ref="L811:L812"/>
    <mergeCell ref="M811:T811"/>
    <mergeCell ref="W811:X811"/>
    <mergeCell ref="AB811:AC811"/>
    <mergeCell ref="M812:T812"/>
    <mergeCell ref="W812:X812"/>
    <mergeCell ref="AB812:AC812"/>
    <mergeCell ref="W807:X807"/>
    <mergeCell ref="AB807:AC807"/>
    <mergeCell ref="M808:T808"/>
    <mergeCell ref="W808:X808"/>
    <mergeCell ref="AB808:AC808"/>
    <mergeCell ref="L809:L810"/>
    <mergeCell ref="M809:T809"/>
    <mergeCell ref="W809:X809"/>
    <mergeCell ref="AB809:AC809"/>
    <mergeCell ref="M810:T810"/>
    <mergeCell ref="E805:J1112"/>
    <mergeCell ref="K805:T805"/>
    <mergeCell ref="W805:X805"/>
    <mergeCell ref="AB805:AC805"/>
    <mergeCell ref="K806:K1071"/>
    <mergeCell ref="L806:T806"/>
    <mergeCell ref="W806:X806"/>
    <mergeCell ref="AB806:AC806"/>
    <mergeCell ref="L807:L808"/>
    <mergeCell ref="M807:T807"/>
    <mergeCell ref="L803:L804"/>
    <mergeCell ref="M803:T803"/>
    <mergeCell ref="W803:X803"/>
    <mergeCell ref="AB803:AC803"/>
    <mergeCell ref="M804:T804"/>
    <mergeCell ref="W804:X804"/>
    <mergeCell ref="AB804:AC804"/>
    <mergeCell ref="L801:L802"/>
    <mergeCell ref="M801:T801"/>
    <mergeCell ref="W801:X801"/>
    <mergeCell ref="AB801:AC801"/>
    <mergeCell ref="M802:T802"/>
    <mergeCell ref="W802:X802"/>
    <mergeCell ref="AB802:AC802"/>
    <mergeCell ref="L799:L800"/>
    <mergeCell ref="M799:T799"/>
    <mergeCell ref="W799:X799"/>
    <mergeCell ref="AB799:AC799"/>
    <mergeCell ref="M800:T800"/>
    <mergeCell ref="W800:X800"/>
    <mergeCell ref="AB800:AC800"/>
    <mergeCell ref="L797:L798"/>
    <mergeCell ref="M797:T797"/>
    <mergeCell ref="W797:X797"/>
    <mergeCell ref="AB797:AC797"/>
    <mergeCell ref="M798:T798"/>
    <mergeCell ref="W798:X798"/>
    <mergeCell ref="AB798:AC798"/>
    <mergeCell ref="L794:L796"/>
    <mergeCell ref="M794:T794"/>
    <mergeCell ref="W794:X794"/>
    <mergeCell ref="AB794:AC794"/>
    <mergeCell ref="M795:T795"/>
    <mergeCell ref="W795:X795"/>
    <mergeCell ref="AB795:AC795"/>
    <mergeCell ref="M796:T796"/>
    <mergeCell ref="W796:X796"/>
    <mergeCell ref="AB796:AC796"/>
    <mergeCell ref="L792:L793"/>
    <mergeCell ref="M792:T792"/>
    <mergeCell ref="W792:X792"/>
    <mergeCell ref="AB792:AC792"/>
    <mergeCell ref="M793:T793"/>
    <mergeCell ref="W793:X793"/>
    <mergeCell ref="AB793:AC793"/>
    <mergeCell ref="L790:L791"/>
    <mergeCell ref="M790:T790"/>
    <mergeCell ref="W790:X790"/>
    <mergeCell ref="AB790:AC790"/>
    <mergeCell ref="M791:T791"/>
    <mergeCell ref="W791:X791"/>
    <mergeCell ref="AB791:AC791"/>
    <mergeCell ref="L788:L789"/>
    <mergeCell ref="M788:T788"/>
    <mergeCell ref="W788:X788"/>
    <mergeCell ref="AB788:AC788"/>
    <mergeCell ref="M789:T789"/>
    <mergeCell ref="W789:X789"/>
    <mergeCell ref="AB789:AC789"/>
    <mergeCell ref="L786:L787"/>
    <mergeCell ref="M786:T786"/>
    <mergeCell ref="W786:X786"/>
    <mergeCell ref="AB786:AC786"/>
    <mergeCell ref="M787:T787"/>
    <mergeCell ref="W787:X787"/>
    <mergeCell ref="AB787:AC787"/>
    <mergeCell ref="L784:L785"/>
    <mergeCell ref="M784:T784"/>
    <mergeCell ref="W784:X784"/>
    <mergeCell ref="AB784:AC784"/>
    <mergeCell ref="M785:T785"/>
    <mergeCell ref="W785:X785"/>
    <mergeCell ref="AB785:AC785"/>
    <mergeCell ref="L782:L783"/>
    <mergeCell ref="M782:T782"/>
    <mergeCell ref="W782:X782"/>
    <mergeCell ref="AB782:AC782"/>
    <mergeCell ref="M783:T783"/>
    <mergeCell ref="W783:X783"/>
    <mergeCell ref="AB783:AC783"/>
    <mergeCell ref="L780:L781"/>
    <mergeCell ref="M780:T780"/>
    <mergeCell ref="W780:X780"/>
    <mergeCell ref="AB780:AC780"/>
    <mergeCell ref="M781:T781"/>
    <mergeCell ref="W781:X781"/>
    <mergeCell ref="AB781:AC781"/>
    <mergeCell ref="L778:L779"/>
    <mergeCell ref="M778:T778"/>
    <mergeCell ref="W778:X778"/>
    <mergeCell ref="AB778:AC778"/>
    <mergeCell ref="M779:T779"/>
    <mergeCell ref="W779:X779"/>
    <mergeCell ref="AB779:AC779"/>
    <mergeCell ref="L776:L777"/>
    <mergeCell ref="M776:T776"/>
    <mergeCell ref="W776:X776"/>
    <mergeCell ref="AB776:AC776"/>
    <mergeCell ref="M777:T777"/>
    <mergeCell ref="W777:X777"/>
    <mergeCell ref="AB777:AC777"/>
    <mergeCell ref="L774:L775"/>
    <mergeCell ref="M774:T774"/>
    <mergeCell ref="W774:X774"/>
    <mergeCell ref="AB774:AC774"/>
    <mergeCell ref="M775:T775"/>
    <mergeCell ref="W775:X775"/>
    <mergeCell ref="AB775:AC775"/>
    <mergeCell ref="M771:T771"/>
    <mergeCell ref="W771:X771"/>
    <mergeCell ref="AB771:AC771"/>
    <mergeCell ref="L772:L773"/>
    <mergeCell ref="M772:T772"/>
    <mergeCell ref="W772:X772"/>
    <mergeCell ref="AB772:AC772"/>
    <mergeCell ref="M773:T773"/>
    <mergeCell ref="W773:X773"/>
    <mergeCell ref="AB773:AC773"/>
    <mergeCell ref="M769:T769"/>
    <mergeCell ref="W769:X769"/>
    <mergeCell ref="AB769:AC769"/>
    <mergeCell ref="M770:T770"/>
    <mergeCell ref="W770:X770"/>
    <mergeCell ref="AB770:AC770"/>
    <mergeCell ref="L766:L771"/>
    <mergeCell ref="M766:T766"/>
    <mergeCell ref="W766:X766"/>
    <mergeCell ref="AB766:AC766"/>
    <mergeCell ref="M767:T767"/>
    <mergeCell ref="W767:X767"/>
    <mergeCell ref="AB767:AC767"/>
    <mergeCell ref="M768:T768"/>
    <mergeCell ref="W768:X768"/>
    <mergeCell ref="AB768:AC768"/>
    <mergeCell ref="L764:L765"/>
    <mergeCell ref="M764:T764"/>
    <mergeCell ref="W764:X764"/>
    <mergeCell ref="AB764:AC764"/>
    <mergeCell ref="M765:T765"/>
    <mergeCell ref="W765:X765"/>
    <mergeCell ref="AB765:AC765"/>
    <mergeCell ref="L761:L763"/>
    <mergeCell ref="M761:T761"/>
    <mergeCell ref="W761:X761"/>
    <mergeCell ref="AB761:AC761"/>
    <mergeCell ref="M762:T762"/>
    <mergeCell ref="W762:X762"/>
    <mergeCell ref="AB762:AC762"/>
    <mergeCell ref="M763:T763"/>
    <mergeCell ref="W763:X763"/>
    <mergeCell ref="AB763:AC763"/>
    <mergeCell ref="L758:L760"/>
    <mergeCell ref="M758:T758"/>
    <mergeCell ref="W758:X758"/>
    <mergeCell ref="AB758:AC758"/>
    <mergeCell ref="M759:T759"/>
    <mergeCell ref="W759:X759"/>
    <mergeCell ref="AB759:AC759"/>
    <mergeCell ref="M760:T760"/>
    <mergeCell ref="W760:X760"/>
    <mergeCell ref="AB760:AC760"/>
    <mergeCell ref="L756:L757"/>
    <mergeCell ref="M756:T756"/>
    <mergeCell ref="W756:X756"/>
    <mergeCell ref="AB756:AC756"/>
    <mergeCell ref="M757:T757"/>
    <mergeCell ref="W757:X757"/>
    <mergeCell ref="AB757:AC757"/>
    <mergeCell ref="L754:L755"/>
    <mergeCell ref="M754:T754"/>
    <mergeCell ref="W754:X754"/>
    <mergeCell ref="AB754:AC754"/>
    <mergeCell ref="M755:T755"/>
    <mergeCell ref="W755:X755"/>
    <mergeCell ref="AB755:AC755"/>
    <mergeCell ref="L752:L753"/>
    <mergeCell ref="M752:T752"/>
    <mergeCell ref="W752:X752"/>
    <mergeCell ref="AB752:AC752"/>
    <mergeCell ref="M753:T753"/>
    <mergeCell ref="W753:X753"/>
    <mergeCell ref="AB753:AC753"/>
    <mergeCell ref="L750:L751"/>
    <mergeCell ref="M750:T750"/>
    <mergeCell ref="W750:X750"/>
    <mergeCell ref="AB750:AC750"/>
    <mergeCell ref="M751:T751"/>
    <mergeCell ref="W751:X751"/>
    <mergeCell ref="AB751:AC751"/>
    <mergeCell ref="L748:L749"/>
    <mergeCell ref="M748:T748"/>
    <mergeCell ref="W748:X748"/>
    <mergeCell ref="AB748:AC748"/>
    <mergeCell ref="M749:T749"/>
    <mergeCell ref="W749:X749"/>
    <mergeCell ref="AB749:AC749"/>
    <mergeCell ref="M745:T745"/>
    <mergeCell ref="W745:X745"/>
    <mergeCell ref="AB745:AC745"/>
    <mergeCell ref="L746:L747"/>
    <mergeCell ref="M746:T746"/>
    <mergeCell ref="W746:X746"/>
    <mergeCell ref="AB746:AC746"/>
    <mergeCell ref="M747:T747"/>
    <mergeCell ref="W747:X747"/>
    <mergeCell ref="AB747:AC747"/>
    <mergeCell ref="M742:T742"/>
    <mergeCell ref="W742:X742"/>
    <mergeCell ref="AB742:AC742"/>
    <mergeCell ref="L743:L745"/>
    <mergeCell ref="M743:T743"/>
    <mergeCell ref="W743:X743"/>
    <mergeCell ref="AB743:AC743"/>
    <mergeCell ref="M744:T744"/>
    <mergeCell ref="W744:X744"/>
    <mergeCell ref="AB744:AC744"/>
    <mergeCell ref="L739:L742"/>
    <mergeCell ref="M739:T739"/>
    <mergeCell ref="W739:X739"/>
    <mergeCell ref="AB739:AC739"/>
    <mergeCell ref="M740:T740"/>
    <mergeCell ref="W740:X740"/>
    <mergeCell ref="AB740:AC740"/>
    <mergeCell ref="M741:T741"/>
    <mergeCell ref="W741:X741"/>
    <mergeCell ref="AB741:AC741"/>
    <mergeCell ref="L737:L738"/>
    <mergeCell ref="M737:T737"/>
    <mergeCell ref="W737:X737"/>
    <mergeCell ref="AB737:AC737"/>
    <mergeCell ref="M738:T738"/>
    <mergeCell ref="W738:X738"/>
    <mergeCell ref="AB738:AC738"/>
    <mergeCell ref="L735:L736"/>
    <mergeCell ref="M735:T735"/>
    <mergeCell ref="W735:X735"/>
    <mergeCell ref="AB735:AC735"/>
    <mergeCell ref="M736:T736"/>
    <mergeCell ref="W736:X736"/>
    <mergeCell ref="AB736:AC736"/>
    <mergeCell ref="L733:L734"/>
    <mergeCell ref="M733:T733"/>
    <mergeCell ref="W733:X733"/>
    <mergeCell ref="AB733:AC733"/>
    <mergeCell ref="M734:T734"/>
    <mergeCell ref="W734:X734"/>
    <mergeCell ref="AB734:AC734"/>
    <mergeCell ref="M730:T730"/>
    <mergeCell ref="W730:X730"/>
    <mergeCell ref="AB730:AC730"/>
    <mergeCell ref="L731:L732"/>
    <mergeCell ref="M731:T731"/>
    <mergeCell ref="W731:X731"/>
    <mergeCell ref="AB731:AC731"/>
    <mergeCell ref="M732:T732"/>
    <mergeCell ref="W732:X732"/>
    <mergeCell ref="AB732:AC732"/>
    <mergeCell ref="L727:L730"/>
    <mergeCell ref="M727:T727"/>
    <mergeCell ref="W727:X727"/>
    <mergeCell ref="AB727:AC727"/>
    <mergeCell ref="M728:T728"/>
    <mergeCell ref="W728:X728"/>
    <mergeCell ref="AB728:AC728"/>
    <mergeCell ref="M729:T729"/>
    <mergeCell ref="W729:X729"/>
    <mergeCell ref="AB729:AC729"/>
    <mergeCell ref="L725:L726"/>
    <mergeCell ref="M725:T725"/>
    <mergeCell ref="W725:X725"/>
    <mergeCell ref="AB725:AC725"/>
    <mergeCell ref="M726:T726"/>
    <mergeCell ref="W726:X726"/>
    <mergeCell ref="AB726:AC726"/>
    <mergeCell ref="L723:L724"/>
    <mergeCell ref="M723:T723"/>
    <mergeCell ref="W723:X723"/>
    <mergeCell ref="AB723:AC723"/>
    <mergeCell ref="M724:T724"/>
    <mergeCell ref="W724:X724"/>
    <mergeCell ref="AB724:AC724"/>
    <mergeCell ref="L721:L722"/>
    <mergeCell ref="M721:T721"/>
    <mergeCell ref="W721:X721"/>
    <mergeCell ref="AB721:AC721"/>
    <mergeCell ref="M722:T722"/>
    <mergeCell ref="W722:X722"/>
    <mergeCell ref="AB722:AC722"/>
    <mergeCell ref="L719:L720"/>
    <mergeCell ref="M719:T719"/>
    <mergeCell ref="W719:X719"/>
    <mergeCell ref="AB719:AC719"/>
    <mergeCell ref="M720:T720"/>
    <mergeCell ref="W720:X720"/>
    <mergeCell ref="AB720:AC720"/>
    <mergeCell ref="L716:L718"/>
    <mergeCell ref="M716:T716"/>
    <mergeCell ref="W716:X716"/>
    <mergeCell ref="AB716:AC716"/>
    <mergeCell ref="M717:T717"/>
    <mergeCell ref="W717:X717"/>
    <mergeCell ref="AB717:AC717"/>
    <mergeCell ref="M718:T718"/>
    <mergeCell ref="W718:X718"/>
    <mergeCell ref="AB718:AC718"/>
    <mergeCell ref="L713:L715"/>
    <mergeCell ref="M713:T713"/>
    <mergeCell ref="W713:X713"/>
    <mergeCell ref="AB713:AC713"/>
    <mergeCell ref="M714:T714"/>
    <mergeCell ref="W714:X714"/>
    <mergeCell ref="AB714:AC714"/>
    <mergeCell ref="M715:T715"/>
    <mergeCell ref="W715:X715"/>
    <mergeCell ref="AB715:AC715"/>
    <mergeCell ref="L710:L712"/>
    <mergeCell ref="M710:T710"/>
    <mergeCell ref="W710:X710"/>
    <mergeCell ref="AB710:AC710"/>
    <mergeCell ref="M711:T711"/>
    <mergeCell ref="W711:X711"/>
    <mergeCell ref="AB711:AC711"/>
    <mergeCell ref="M712:T712"/>
    <mergeCell ref="W712:X712"/>
    <mergeCell ref="AB712:AC712"/>
    <mergeCell ref="L708:L709"/>
    <mergeCell ref="M708:T708"/>
    <mergeCell ref="W708:X708"/>
    <mergeCell ref="AB708:AC708"/>
    <mergeCell ref="M709:T709"/>
    <mergeCell ref="W709:X709"/>
    <mergeCell ref="AB709:AC709"/>
    <mergeCell ref="L706:L707"/>
    <mergeCell ref="M706:T706"/>
    <mergeCell ref="W706:X706"/>
    <mergeCell ref="AB706:AC706"/>
    <mergeCell ref="M707:T707"/>
    <mergeCell ref="W707:X707"/>
    <mergeCell ref="AB707:AC707"/>
    <mergeCell ref="M703:T703"/>
    <mergeCell ref="W703:X703"/>
    <mergeCell ref="AB703:AC703"/>
    <mergeCell ref="L704:L705"/>
    <mergeCell ref="M704:T704"/>
    <mergeCell ref="W704:X704"/>
    <mergeCell ref="AB704:AC704"/>
    <mergeCell ref="M705:T705"/>
    <mergeCell ref="W705:X705"/>
    <mergeCell ref="AB705:AC705"/>
    <mergeCell ref="L700:L703"/>
    <mergeCell ref="M700:T700"/>
    <mergeCell ref="W700:X700"/>
    <mergeCell ref="AB700:AC700"/>
    <mergeCell ref="M701:T701"/>
    <mergeCell ref="W701:X701"/>
    <mergeCell ref="AB701:AC701"/>
    <mergeCell ref="M702:T702"/>
    <mergeCell ref="W702:X702"/>
    <mergeCell ref="AB702:AC702"/>
    <mergeCell ref="L697:L699"/>
    <mergeCell ref="M697:T697"/>
    <mergeCell ref="W697:X697"/>
    <mergeCell ref="AB697:AC697"/>
    <mergeCell ref="M698:T698"/>
    <mergeCell ref="W698:X698"/>
    <mergeCell ref="AB698:AC698"/>
    <mergeCell ref="M699:T699"/>
    <mergeCell ref="W699:X699"/>
    <mergeCell ref="AB699:AC699"/>
    <mergeCell ref="L695:L696"/>
    <mergeCell ref="M695:T695"/>
    <mergeCell ref="W695:X695"/>
    <mergeCell ref="AB695:AC695"/>
    <mergeCell ref="M696:T696"/>
    <mergeCell ref="W696:X696"/>
    <mergeCell ref="AB696:AC696"/>
    <mergeCell ref="L693:L694"/>
    <mergeCell ref="M693:T693"/>
    <mergeCell ref="W693:X693"/>
    <mergeCell ref="AB693:AC693"/>
    <mergeCell ref="M694:T694"/>
    <mergeCell ref="W694:X694"/>
    <mergeCell ref="AB694:AC694"/>
    <mergeCell ref="L691:L692"/>
    <mergeCell ref="M691:T691"/>
    <mergeCell ref="W691:X691"/>
    <mergeCell ref="AB691:AC691"/>
    <mergeCell ref="M692:T692"/>
    <mergeCell ref="W692:X692"/>
    <mergeCell ref="AB692:AC692"/>
    <mergeCell ref="M689:T689"/>
    <mergeCell ref="W689:X689"/>
    <mergeCell ref="AB689:AC689"/>
    <mergeCell ref="M690:T690"/>
    <mergeCell ref="W690:X690"/>
    <mergeCell ref="AB690:AC690"/>
    <mergeCell ref="L686:L690"/>
    <mergeCell ref="M686:T686"/>
    <mergeCell ref="W686:X686"/>
    <mergeCell ref="AB686:AC686"/>
    <mergeCell ref="M687:T687"/>
    <mergeCell ref="W687:X687"/>
    <mergeCell ref="AB687:AC687"/>
    <mergeCell ref="M688:T688"/>
    <mergeCell ref="W688:X688"/>
    <mergeCell ref="AB688:AC688"/>
    <mergeCell ref="M683:T683"/>
    <mergeCell ref="W683:X683"/>
    <mergeCell ref="AB683:AC683"/>
    <mergeCell ref="L684:L685"/>
    <mergeCell ref="M684:T684"/>
    <mergeCell ref="W684:X684"/>
    <mergeCell ref="AB684:AC684"/>
    <mergeCell ref="M685:T685"/>
    <mergeCell ref="W685:X685"/>
    <mergeCell ref="AB685:AC685"/>
    <mergeCell ref="L680:L683"/>
    <mergeCell ref="M680:T680"/>
    <mergeCell ref="W680:X680"/>
    <mergeCell ref="AB680:AC680"/>
    <mergeCell ref="M681:T681"/>
    <mergeCell ref="W681:X681"/>
    <mergeCell ref="AB681:AC681"/>
    <mergeCell ref="M682:T682"/>
    <mergeCell ref="W682:X682"/>
    <mergeCell ref="AB682:AC682"/>
    <mergeCell ref="M678:T678"/>
    <mergeCell ref="W678:X678"/>
    <mergeCell ref="AB678:AC678"/>
    <mergeCell ref="M679:T679"/>
    <mergeCell ref="W679:X679"/>
    <mergeCell ref="AB679:AC679"/>
    <mergeCell ref="L675:L679"/>
    <mergeCell ref="M675:T675"/>
    <mergeCell ref="W675:X675"/>
    <mergeCell ref="AB675:AC675"/>
    <mergeCell ref="M676:T676"/>
    <mergeCell ref="W676:X676"/>
    <mergeCell ref="AB676:AC676"/>
    <mergeCell ref="M677:T677"/>
    <mergeCell ref="W677:X677"/>
    <mergeCell ref="AB677:AC677"/>
    <mergeCell ref="L672:L674"/>
    <mergeCell ref="M672:T672"/>
    <mergeCell ref="W672:X672"/>
    <mergeCell ref="AB672:AC672"/>
    <mergeCell ref="M673:T673"/>
    <mergeCell ref="W673:X673"/>
    <mergeCell ref="AB673:AC673"/>
    <mergeCell ref="M674:T674"/>
    <mergeCell ref="W674:X674"/>
    <mergeCell ref="AB674:AC674"/>
    <mergeCell ref="M670:T670"/>
    <mergeCell ref="W670:X670"/>
    <mergeCell ref="AB670:AC670"/>
    <mergeCell ref="M671:T671"/>
    <mergeCell ref="W671:X671"/>
    <mergeCell ref="AB671:AC671"/>
    <mergeCell ref="L667:L671"/>
    <mergeCell ref="M667:T667"/>
    <mergeCell ref="W667:X667"/>
    <mergeCell ref="AB667:AC667"/>
    <mergeCell ref="M668:T668"/>
    <mergeCell ref="W668:X668"/>
    <mergeCell ref="AB668:AC668"/>
    <mergeCell ref="M669:T669"/>
    <mergeCell ref="W669:X669"/>
    <mergeCell ref="AB669:AC669"/>
    <mergeCell ref="M665:T665"/>
    <mergeCell ref="W665:X665"/>
    <mergeCell ref="AB665:AC665"/>
    <mergeCell ref="M666:T666"/>
    <mergeCell ref="W666:X666"/>
    <mergeCell ref="AB666:AC666"/>
    <mergeCell ref="L662:L666"/>
    <mergeCell ref="M662:T662"/>
    <mergeCell ref="W662:X662"/>
    <mergeCell ref="AB662:AC662"/>
    <mergeCell ref="M663:T663"/>
    <mergeCell ref="W663:X663"/>
    <mergeCell ref="AB663:AC663"/>
    <mergeCell ref="M664:T664"/>
    <mergeCell ref="W664:X664"/>
    <mergeCell ref="AB664:AC664"/>
    <mergeCell ref="L660:L661"/>
    <mergeCell ref="M660:T660"/>
    <mergeCell ref="W660:X660"/>
    <mergeCell ref="AB660:AC660"/>
    <mergeCell ref="M661:T661"/>
    <mergeCell ref="W661:X661"/>
    <mergeCell ref="AB661:AC661"/>
    <mergeCell ref="L657:L659"/>
    <mergeCell ref="M657:T657"/>
    <mergeCell ref="W657:X657"/>
    <mergeCell ref="AB657:AC657"/>
    <mergeCell ref="M658:T658"/>
    <mergeCell ref="W658:X658"/>
    <mergeCell ref="AB658:AC658"/>
    <mergeCell ref="M659:T659"/>
    <mergeCell ref="W659:X659"/>
    <mergeCell ref="AB659:AC659"/>
    <mergeCell ref="L655:L656"/>
    <mergeCell ref="M655:T655"/>
    <mergeCell ref="W655:X655"/>
    <mergeCell ref="AB655:AC655"/>
    <mergeCell ref="M656:T656"/>
    <mergeCell ref="W656:X656"/>
    <mergeCell ref="AB656:AC656"/>
    <mergeCell ref="L653:L654"/>
    <mergeCell ref="M653:T653"/>
    <mergeCell ref="W653:X653"/>
    <mergeCell ref="AB653:AC653"/>
    <mergeCell ref="M654:T654"/>
    <mergeCell ref="W654:X654"/>
    <mergeCell ref="AB654:AC654"/>
    <mergeCell ref="L651:L652"/>
    <mergeCell ref="M651:T651"/>
    <mergeCell ref="W651:X651"/>
    <mergeCell ref="AB651:AC651"/>
    <mergeCell ref="M652:T652"/>
    <mergeCell ref="W652:X652"/>
    <mergeCell ref="AB652:AC652"/>
    <mergeCell ref="L649:L650"/>
    <mergeCell ref="M649:T649"/>
    <mergeCell ref="W649:X649"/>
    <mergeCell ref="AB649:AC649"/>
    <mergeCell ref="M650:T650"/>
    <mergeCell ref="W650:X650"/>
    <mergeCell ref="AB650:AC650"/>
    <mergeCell ref="L647:L648"/>
    <mergeCell ref="M647:T647"/>
    <mergeCell ref="W647:X647"/>
    <mergeCell ref="AB647:AC647"/>
    <mergeCell ref="M648:T648"/>
    <mergeCell ref="W648:X648"/>
    <mergeCell ref="AB648:AC648"/>
    <mergeCell ref="L645:L646"/>
    <mergeCell ref="M645:T645"/>
    <mergeCell ref="W645:X645"/>
    <mergeCell ref="AB645:AC645"/>
    <mergeCell ref="M646:T646"/>
    <mergeCell ref="W646:X646"/>
    <mergeCell ref="AB646:AC646"/>
    <mergeCell ref="L643:L644"/>
    <mergeCell ref="M643:T643"/>
    <mergeCell ref="W643:X643"/>
    <mergeCell ref="AB643:AC643"/>
    <mergeCell ref="M644:T644"/>
    <mergeCell ref="W644:X644"/>
    <mergeCell ref="AB644:AC644"/>
    <mergeCell ref="L641:L642"/>
    <mergeCell ref="M641:T641"/>
    <mergeCell ref="W641:X641"/>
    <mergeCell ref="AB641:AC641"/>
    <mergeCell ref="M642:T642"/>
    <mergeCell ref="W642:X642"/>
    <mergeCell ref="AB642:AC642"/>
    <mergeCell ref="L638:L640"/>
    <mergeCell ref="M638:T638"/>
    <mergeCell ref="W638:X638"/>
    <mergeCell ref="AB638:AC638"/>
    <mergeCell ref="M639:T639"/>
    <mergeCell ref="W639:X639"/>
    <mergeCell ref="AB639:AC639"/>
    <mergeCell ref="M640:T640"/>
    <mergeCell ref="W640:X640"/>
    <mergeCell ref="AB640:AC640"/>
    <mergeCell ref="L635:L637"/>
    <mergeCell ref="M635:T635"/>
    <mergeCell ref="W635:X635"/>
    <mergeCell ref="AB635:AC635"/>
    <mergeCell ref="M636:T636"/>
    <mergeCell ref="W636:X636"/>
    <mergeCell ref="AB636:AC636"/>
    <mergeCell ref="M637:T637"/>
    <mergeCell ref="W637:X637"/>
    <mergeCell ref="AB637:AC637"/>
    <mergeCell ref="L633:L634"/>
    <mergeCell ref="M633:T633"/>
    <mergeCell ref="W633:X633"/>
    <mergeCell ref="AB633:AC633"/>
    <mergeCell ref="M634:T634"/>
    <mergeCell ref="W634:X634"/>
    <mergeCell ref="AB634:AC634"/>
    <mergeCell ref="L631:L632"/>
    <mergeCell ref="M631:T631"/>
    <mergeCell ref="W631:X631"/>
    <mergeCell ref="AB631:AC631"/>
    <mergeCell ref="M632:T632"/>
    <mergeCell ref="W632:X632"/>
    <mergeCell ref="AB632:AC632"/>
    <mergeCell ref="M628:T628"/>
    <mergeCell ref="W628:X628"/>
    <mergeCell ref="AB628:AC628"/>
    <mergeCell ref="L629:L630"/>
    <mergeCell ref="M629:T629"/>
    <mergeCell ref="W629:X629"/>
    <mergeCell ref="AB629:AC629"/>
    <mergeCell ref="M630:T630"/>
    <mergeCell ref="W630:X630"/>
    <mergeCell ref="AB630:AC630"/>
    <mergeCell ref="L625:L628"/>
    <mergeCell ref="M625:T625"/>
    <mergeCell ref="W625:X625"/>
    <mergeCell ref="AB625:AC625"/>
    <mergeCell ref="M626:T626"/>
    <mergeCell ref="W626:X626"/>
    <mergeCell ref="AB626:AC626"/>
    <mergeCell ref="M627:T627"/>
    <mergeCell ref="W627:X627"/>
    <mergeCell ref="AB627:AC627"/>
    <mergeCell ref="L623:L624"/>
    <mergeCell ref="M623:T623"/>
    <mergeCell ref="W623:X623"/>
    <mergeCell ref="AB623:AC623"/>
    <mergeCell ref="M624:T624"/>
    <mergeCell ref="W624:X624"/>
    <mergeCell ref="AB624:AC624"/>
    <mergeCell ref="L621:L622"/>
    <mergeCell ref="M621:T621"/>
    <mergeCell ref="W621:X621"/>
    <mergeCell ref="AB621:AC621"/>
    <mergeCell ref="M622:T622"/>
    <mergeCell ref="W622:X622"/>
    <mergeCell ref="AB622:AC622"/>
    <mergeCell ref="L618:L620"/>
    <mergeCell ref="M618:T618"/>
    <mergeCell ref="W618:X618"/>
    <mergeCell ref="AB618:AC618"/>
    <mergeCell ref="M619:T619"/>
    <mergeCell ref="W619:X619"/>
    <mergeCell ref="AB619:AC619"/>
    <mergeCell ref="M620:T620"/>
    <mergeCell ref="W620:X620"/>
    <mergeCell ref="AB620:AC620"/>
    <mergeCell ref="L615:L617"/>
    <mergeCell ref="M615:T615"/>
    <mergeCell ref="W615:X615"/>
    <mergeCell ref="AB615:AC615"/>
    <mergeCell ref="M616:T616"/>
    <mergeCell ref="W616:X616"/>
    <mergeCell ref="AB616:AC616"/>
    <mergeCell ref="M617:T617"/>
    <mergeCell ref="W617:X617"/>
    <mergeCell ref="AB617:AC617"/>
    <mergeCell ref="L613:L614"/>
    <mergeCell ref="M613:T613"/>
    <mergeCell ref="W613:X613"/>
    <mergeCell ref="AB613:AC613"/>
    <mergeCell ref="M614:T614"/>
    <mergeCell ref="W614:X614"/>
    <mergeCell ref="AB614:AC614"/>
    <mergeCell ref="L611:L612"/>
    <mergeCell ref="M611:T611"/>
    <mergeCell ref="W611:X611"/>
    <mergeCell ref="AB611:AC611"/>
    <mergeCell ref="M612:T612"/>
    <mergeCell ref="W612:X612"/>
    <mergeCell ref="AB612:AC612"/>
    <mergeCell ref="L609:L610"/>
    <mergeCell ref="M609:T609"/>
    <mergeCell ref="W609:X609"/>
    <mergeCell ref="AB609:AC609"/>
    <mergeCell ref="M610:T610"/>
    <mergeCell ref="W610:X610"/>
    <mergeCell ref="AB610:AC610"/>
    <mergeCell ref="L607:L608"/>
    <mergeCell ref="M607:T607"/>
    <mergeCell ref="W607:X607"/>
    <mergeCell ref="AB607:AC607"/>
    <mergeCell ref="M608:T608"/>
    <mergeCell ref="W608:X608"/>
    <mergeCell ref="AB608:AC608"/>
    <mergeCell ref="L605:L606"/>
    <mergeCell ref="M605:T605"/>
    <mergeCell ref="W605:X605"/>
    <mergeCell ref="AB605:AC605"/>
    <mergeCell ref="M606:T606"/>
    <mergeCell ref="W606:X606"/>
    <mergeCell ref="AB606:AC606"/>
    <mergeCell ref="L603:L604"/>
    <mergeCell ref="M603:T603"/>
    <mergeCell ref="W603:X603"/>
    <mergeCell ref="AB603:AC603"/>
    <mergeCell ref="M604:T604"/>
    <mergeCell ref="W604:X604"/>
    <mergeCell ref="AB604:AC604"/>
    <mergeCell ref="L601:L602"/>
    <mergeCell ref="M601:T601"/>
    <mergeCell ref="W601:X601"/>
    <mergeCell ref="AB601:AC601"/>
    <mergeCell ref="M602:T602"/>
    <mergeCell ref="W602:X602"/>
    <mergeCell ref="AB602:AC602"/>
    <mergeCell ref="L599:L600"/>
    <mergeCell ref="M599:T599"/>
    <mergeCell ref="W599:X599"/>
    <mergeCell ref="AB599:AC599"/>
    <mergeCell ref="M600:T600"/>
    <mergeCell ref="W600:X600"/>
    <mergeCell ref="AB600:AC600"/>
    <mergeCell ref="L597:L598"/>
    <mergeCell ref="M597:T597"/>
    <mergeCell ref="W597:X597"/>
    <mergeCell ref="AB597:AC597"/>
    <mergeCell ref="M598:T598"/>
    <mergeCell ref="W598:X598"/>
    <mergeCell ref="AB598:AC598"/>
    <mergeCell ref="L595:L596"/>
    <mergeCell ref="M595:T595"/>
    <mergeCell ref="W595:X595"/>
    <mergeCell ref="AB595:AC595"/>
    <mergeCell ref="M596:T596"/>
    <mergeCell ref="W596:X596"/>
    <mergeCell ref="AB596:AC596"/>
    <mergeCell ref="L593:L594"/>
    <mergeCell ref="M593:T593"/>
    <mergeCell ref="W593:X593"/>
    <mergeCell ref="AB593:AC593"/>
    <mergeCell ref="M594:T594"/>
    <mergeCell ref="W594:X594"/>
    <mergeCell ref="AB594:AC594"/>
    <mergeCell ref="L591:L592"/>
    <mergeCell ref="M591:T591"/>
    <mergeCell ref="W591:X591"/>
    <mergeCell ref="AB591:AC591"/>
    <mergeCell ref="M592:T592"/>
    <mergeCell ref="W592:X592"/>
    <mergeCell ref="AB592:AC592"/>
    <mergeCell ref="L589:L590"/>
    <mergeCell ref="M589:T589"/>
    <mergeCell ref="W589:X589"/>
    <mergeCell ref="AB589:AC589"/>
    <mergeCell ref="M590:T590"/>
    <mergeCell ref="W590:X590"/>
    <mergeCell ref="AB590:AC590"/>
    <mergeCell ref="L587:L588"/>
    <mergeCell ref="M587:T587"/>
    <mergeCell ref="W587:X587"/>
    <mergeCell ref="AB587:AC587"/>
    <mergeCell ref="M588:T588"/>
    <mergeCell ref="W588:X588"/>
    <mergeCell ref="AB588:AC588"/>
    <mergeCell ref="L585:L586"/>
    <mergeCell ref="M585:T585"/>
    <mergeCell ref="W585:X585"/>
    <mergeCell ref="AB585:AC585"/>
    <mergeCell ref="M586:T586"/>
    <mergeCell ref="W586:X586"/>
    <mergeCell ref="AB586:AC586"/>
    <mergeCell ref="M582:T582"/>
    <mergeCell ref="W582:X582"/>
    <mergeCell ref="AB582:AC582"/>
    <mergeCell ref="L583:L584"/>
    <mergeCell ref="M583:T583"/>
    <mergeCell ref="W583:X583"/>
    <mergeCell ref="AB583:AC583"/>
    <mergeCell ref="M584:T584"/>
    <mergeCell ref="W584:X584"/>
    <mergeCell ref="AB584:AC584"/>
    <mergeCell ref="L579:L582"/>
    <mergeCell ref="M579:T579"/>
    <mergeCell ref="W579:X579"/>
    <mergeCell ref="AB579:AC579"/>
    <mergeCell ref="M580:T580"/>
    <mergeCell ref="W580:X580"/>
    <mergeCell ref="AB580:AC580"/>
    <mergeCell ref="M581:T581"/>
    <mergeCell ref="W581:X581"/>
    <mergeCell ref="AB581:AC581"/>
    <mergeCell ref="L577:L578"/>
    <mergeCell ref="M577:T577"/>
    <mergeCell ref="W577:X577"/>
    <mergeCell ref="AB577:AC577"/>
    <mergeCell ref="M578:T578"/>
    <mergeCell ref="W578:X578"/>
    <mergeCell ref="AB578:AC578"/>
    <mergeCell ref="L575:L576"/>
    <mergeCell ref="M575:T575"/>
    <mergeCell ref="W575:X575"/>
    <mergeCell ref="AB575:AC575"/>
    <mergeCell ref="M576:T576"/>
    <mergeCell ref="W576:X576"/>
    <mergeCell ref="AB576:AC576"/>
    <mergeCell ref="L573:L574"/>
    <mergeCell ref="M573:T573"/>
    <mergeCell ref="W573:X573"/>
    <mergeCell ref="AB573:AC573"/>
    <mergeCell ref="M574:T574"/>
    <mergeCell ref="W574:X574"/>
    <mergeCell ref="AB574:AC574"/>
    <mergeCell ref="L571:L572"/>
    <mergeCell ref="M571:T571"/>
    <mergeCell ref="W571:X571"/>
    <mergeCell ref="AB571:AC571"/>
    <mergeCell ref="M572:T572"/>
    <mergeCell ref="W572:X572"/>
    <mergeCell ref="AB572:AC572"/>
    <mergeCell ref="L569:L570"/>
    <mergeCell ref="M569:T569"/>
    <mergeCell ref="W569:X569"/>
    <mergeCell ref="AB569:AC569"/>
    <mergeCell ref="M570:T570"/>
    <mergeCell ref="W570:X570"/>
    <mergeCell ref="AB570:AC570"/>
    <mergeCell ref="L567:L568"/>
    <mergeCell ref="M567:T567"/>
    <mergeCell ref="W567:X567"/>
    <mergeCell ref="AB567:AC567"/>
    <mergeCell ref="M568:T568"/>
    <mergeCell ref="W568:X568"/>
    <mergeCell ref="AB568:AC568"/>
    <mergeCell ref="L565:L566"/>
    <mergeCell ref="M565:T565"/>
    <mergeCell ref="W565:X565"/>
    <mergeCell ref="AB565:AC565"/>
    <mergeCell ref="M566:T566"/>
    <mergeCell ref="W566:X566"/>
    <mergeCell ref="AB566:AC566"/>
    <mergeCell ref="L563:L564"/>
    <mergeCell ref="M563:T563"/>
    <mergeCell ref="W563:X563"/>
    <mergeCell ref="AB563:AC563"/>
    <mergeCell ref="M564:T564"/>
    <mergeCell ref="W564:X564"/>
    <mergeCell ref="AB564:AC564"/>
    <mergeCell ref="L560:L562"/>
    <mergeCell ref="M560:T560"/>
    <mergeCell ref="W560:X560"/>
    <mergeCell ref="AB560:AC560"/>
    <mergeCell ref="M561:T561"/>
    <mergeCell ref="W561:X561"/>
    <mergeCell ref="AB561:AC561"/>
    <mergeCell ref="M562:T562"/>
    <mergeCell ref="W562:X562"/>
    <mergeCell ref="AB562:AC562"/>
    <mergeCell ref="L557:L559"/>
    <mergeCell ref="M557:T557"/>
    <mergeCell ref="W557:X557"/>
    <mergeCell ref="AB557:AC557"/>
    <mergeCell ref="M558:T558"/>
    <mergeCell ref="W558:X558"/>
    <mergeCell ref="AB558:AC558"/>
    <mergeCell ref="M559:T559"/>
    <mergeCell ref="W559:X559"/>
    <mergeCell ref="AB559:AC559"/>
    <mergeCell ref="L554:L556"/>
    <mergeCell ref="M554:T554"/>
    <mergeCell ref="W554:X554"/>
    <mergeCell ref="AB554:AC554"/>
    <mergeCell ref="M555:T555"/>
    <mergeCell ref="W555:X555"/>
    <mergeCell ref="AB555:AC555"/>
    <mergeCell ref="M556:T556"/>
    <mergeCell ref="W556:X556"/>
    <mergeCell ref="AB556:AC556"/>
    <mergeCell ref="L551:L553"/>
    <mergeCell ref="M551:T551"/>
    <mergeCell ref="W551:X551"/>
    <mergeCell ref="AB551:AC551"/>
    <mergeCell ref="M552:T552"/>
    <mergeCell ref="W552:X552"/>
    <mergeCell ref="AB552:AC552"/>
    <mergeCell ref="M553:T553"/>
    <mergeCell ref="W553:X553"/>
    <mergeCell ref="AB553:AC553"/>
    <mergeCell ref="L549:L550"/>
    <mergeCell ref="M549:T549"/>
    <mergeCell ref="W549:X549"/>
    <mergeCell ref="AB549:AC549"/>
    <mergeCell ref="M550:T550"/>
    <mergeCell ref="W550:X550"/>
    <mergeCell ref="AB550:AC550"/>
    <mergeCell ref="L547:L548"/>
    <mergeCell ref="M547:T547"/>
    <mergeCell ref="W547:X547"/>
    <mergeCell ref="AB547:AC547"/>
    <mergeCell ref="M548:T548"/>
    <mergeCell ref="W548:X548"/>
    <mergeCell ref="AB548:AC548"/>
    <mergeCell ref="L544:L546"/>
    <mergeCell ref="M544:T544"/>
    <mergeCell ref="W544:X544"/>
    <mergeCell ref="AB544:AC544"/>
    <mergeCell ref="M545:T545"/>
    <mergeCell ref="W545:X545"/>
    <mergeCell ref="AB545:AC545"/>
    <mergeCell ref="M546:T546"/>
    <mergeCell ref="W546:X546"/>
    <mergeCell ref="AB546:AC546"/>
    <mergeCell ref="L541:L543"/>
    <mergeCell ref="M541:T541"/>
    <mergeCell ref="W541:X541"/>
    <mergeCell ref="AB541:AC541"/>
    <mergeCell ref="M542:T542"/>
    <mergeCell ref="W542:X542"/>
    <mergeCell ref="AB542:AC542"/>
    <mergeCell ref="M543:T543"/>
    <mergeCell ref="W543:X543"/>
    <mergeCell ref="AB543:AC543"/>
    <mergeCell ref="L538:L540"/>
    <mergeCell ref="M538:T538"/>
    <mergeCell ref="W538:X538"/>
    <mergeCell ref="AB538:AC538"/>
    <mergeCell ref="M539:T539"/>
    <mergeCell ref="W539:X539"/>
    <mergeCell ref="AB539:AC539"/>
    <mergeCell ref="M540:T540"/>
    <mergeCell ref="W540:X540"/>
    <mergeCell ref="AB540:AC540"/>
    <mergeCell ref="L536:L537"/>
    <mergeCell ref="M536:T536"/>
    <mergeCell ref="W536:X536"/>
    <mergeCell ref="AB536:AC536"/>
    <mergeCell ref="M537:T537"/>
    <mergeCell ref="W537:X537"/>
    <mergeCell ref="AB537:AC537"/>
    <mergeCell ref="L534:L535"/>
    <mergeCell ref="M534:T534"/>
    <mergeCell ref="W534:X534"/>
    <mergeCell ref="AB534:AC534"/>
    <mergeCell ref="M535:T535"/>
    <mergeCell ref="W535:X535"/>
    <mergeCell ref="AB535:AC535"/>
    <mergeCell ref="L532:L533"/>
    <mergeCell ref="M532:T532"/>
    <mergeCell ref="W532:X532"/>
    <mergeCell ref="AB532:AC532"/>
    <mergeCell ref="M533:T533"/>
    <mergeCell ref="W533:X533"/>
    <mergeCell ref="AB533:AC533"/>
    <mergeCell ref="L530:L531"/>
    <mergeCell ref="M530:T530"/>
    <mergeCell ref="W530:X530"/>
    <mergeCell ref="AB530:AC530"/>
    <mergeCell ref="M531:T531"/>
    <mergeCell ref="W531:X531"/>
    <mergeCell ref="AB531:AC531"/>
    <mergeCell ref="L528:L529"/>
    <mergeCell ref="M528:T528"/>
    <mergeCell ref="W528:X528"/>
    <mergeCell ref="AB528:AC528"/>
    <mergeCell ref="M529:T529"/>
    <mergeCell ref="W529:X529"/>
    <mergeCell ref="AB529:AC529"/>
    <mergeCell ref="L526:L527"/>
    <mergeCell ref="M526:T526"/>
    <mergeCell ref="W526:X526"/>
    <mergeCell ref="AB526:AC526"/>
    <mergeCell ref="M527:T527"/>
    <mergeCell ref="W527:X527"/>
    <mergeCell ref="AB527:AC527"/>
    <mergeCell ref="L524:L525"/>
    <mergeCell ref="M524:T524"/>
    <mergeCell ref="W524:X524"/>
    <mergeCell ref="AB524:AC524"/>
    <mergeCell ref="M525:T525"/>
    <mergeCell ref="W525:X525"/>
    <mergeCell ref="AB525:AC525"/>
    <mergeCell ref="L522:L523"/>
    <mergeCell ref="M522:T522"/>
    <mergeCell ref="W522:X522"/>
    <mergeCell ref="AB522:AC522"/>
    <mergeCell ref="M523:T523"/>
    <mergeCell ref="W523:X523"/>
    <mergeCell ref="AB523:AC523"/>
    <mergeCell ref="L520:L521"/>
    <mergeCell ref="M520:T520"/>
    <mergeCell ref="W520:X520"/>
    <mergeCell ref="AB520:AC520"/>
    <mergeCell ref="M521:T521"/>
    <mergeCell ref="W521:X521"/>
    <mergeCell ref="AB521:AC521"/>
    <mergeCell ref="L517:L519"/>
    <mergeCell ref="M517:T517"/>
    <mergeCell ref="W517:X517"/>
    <mergeCell ref="AB517:AC517"/>
    <mergeCell ref="M518:T518"/>
    <mergeCell ref="W518:X518"/>
    <mergeCell ref="AB518:AC518"/>
    <mergeCell ref="M519:T519"/>
    <mergeCell ref="W519:X519"/>
    <mergeCell ref="AB519:AC519"/>
    <mergeCell ref="L515:L516"/>
    <mergeCell ref="M515:T515"/>
    <mergeCell ref="W515:X515"/>
    <mergeCell ref="AB515:AC515"/>
    <mergeCell ref="M516:T516"/>
    <mergeCell ref="W516:X516"/>
    <mergeCell ref="AB516:AC516"/>
    <mergeCell ref="L512:L514"/>
    <mergeCell ref="M512:T512"/>
    <mergeCell ref="W512:X512"/>
    <mergeCell ref="AB512:AC512"/>
    <mergeCell ref="M513:T513"/>
    <mergeCell ref="W513:X513"/>
    <mergeCell ref="AB513:AC513"/>
    <mergeCell ref="M514:T514"/>
    <mergeCell ref="W514:X514"/>
    <mergeCell ref="AB514:AC514"/>
    <mergeCell ref="L510:L511"/>
    <mergeCell ref="M510:T510"/>
    <mergeCell ref="W510:X510"/>
    <mergeCell ref="AB510:AC510"/>
    <mergeCell ref="M511:T511"/>
    <mergeCell ref="W511:X511"/>
    <mergeCell ref="AB511:AC511"/>
    <mergeCell ref="L508:L509"/>
    <mergeCell ref="M508:T508"/>
    <mergeCell ref="W508:X508"/>
    <mergeCell ref="AB508:AC508"/>
    <mergeCell ref="M509:T509"/>
    <mergeCell ref="W509:X509"/>
    <mergeCell ref="AB509:AC509"/>
    <mergeCell ref="L506:L507"/>
    <mergeCell ref="M506:T506"/>
    <mergeCell ref="W506:X506"/>
    <mergeCell ref="AB506:AC506"/>
    <mergeCell ref="M507:T507"/>
    <mergeCell ref="W507:X507"/>
    <mergeCell ref="AB507:AC507"/>
    <mergeCell ref="L504:L505"/>
    <mergeCell ref="M504:T504"/>
    <mergeCell ref="W504:X504"/>
    <mergeCell ref="AB504:AC504"/>
    <mergeCell ref="M505:T505"/>
    <mergeCell ref="W505:X505"/>
    <mergeCell ref="AB505:AC505"/>
    <mergeCell ref="L502:L503"/>
    <mergeCell ref="M502:T502"/>
    <mergeCell ref="W502:X502"/>
    <mergeCell ref="AB502:AC502"/>
    <mergeCell ref="M503:T503"/>
    <mergeCell ref="W503:X503"/>
    <mergeCell ref="AB503:AC503"/>
    <mergeCell ref="L500:L501"/>
    <mergeCell ref="M500:T500"/>
    <mergeCell ref="W500:X500"/>
    <mergeCell ref="AB500:AC500"/>
    <mergeCell ref="M501:T501"/>
    <mergeCell ref="W501:X501"/>
    <mergeCell ref="AB501:AC501"/>
    <mergeCell ref="L498:L499"/>
    <mergeCell ref="M498:T498"/>
    <mergeCell ref="W498:X498"/>
    <mergeCell ref="AB498:AC498"/>
    <mergeCell ref="M499:T499"/>
    <mergeCell ref="W499:X499"/>
    <mergeCell ref="AB499:AC499"/>
    <mergeCell ref="L496:L497"/>
    <mergeCell ref="M496:T496"/>
    <mergeCell ref="W496:X496"/>
    <mergeCell ref="AB496:AC496"/>
    <mergeCell ref="M497:T497"/>
    <mergeCell ref="W497:X497"/>
    <mergeCell ref="AB497:AC497"/>
    <mergeCell ref="L494:L495"/>
    <mergeCell ref="M494:T494"/>
    <mergeCell ref="W494:X494"/>
    <mergeCell ref="AB494:AC494"/>
    <mergeCell ref="M495:T495"/>
    <mergeCell ref="W495:X495"/>
    <mergeCell ref="AB495:AC495"/>
    <mergeCell ref="L492:L493"/>
    <mergeCell ref="M492:T492"/>
    <mergeCell ref="W492:X492"/>
    <mergeCell ref="AB492:AC492"/>
    <mergeCell ref="M493:T493"/>
    <mergeCell ref="W493:X493"/>
    <mergeCell ref="AB493:AC493"/>
    <mergeCell ref="L489:L491"/>
    <mergeCell ref="M489:T489"/>
    <mergeCell ref="W489:X489"/>
    <mergeCell ref="AB489:AC489"/>
    <mergeCell ref="M490:T490"/>
    <mergeCell ref="W490:X490"/>
    <mergeCell ref="AB490:AC490"/>
    <mergeCell ref="M491:T491"/>
    <mergeCell ref="W491:X491"/>
    <mergeCell ref="AB491:AC491"/>
    <mergeCell ref="L486:L488"/>
    <mergeCell ref="M486:T486"/>
    <mergeCell ref="W486:X486"/>
    <mergeCell ref="AB486:AC486"/>
    <mergeCell ref="M487:T487"/>
    <mergeCell ref="W487:X487"/>
    <mergeCell ref="AB487:AC487"/>
    <mergeCell ref="M488:T488"/>
    <mergeCell ref="W488:X488"/>
    <mergeCell ref="AB488:AC488"/>
    <mergeCell ref="L484:L485"/>
    <mergeCell ref="M484:T484"/>
    <mergeCell ref="W484:X484"/>
    <mergeCell ref="AB484:AC484"/>
    <mergeCell ref="M485:T485"/>
    <mergeCell ref="W485:X485"/>
    <mergeCell ref="AB485:AC485"/>
    <mergeCell ref="L481:L483"/>
    <mergeCell ref="M481:T481"/>
    <mergeCell ref="W481:X481"/>
    <mergeCell ref="AB481:AC481"/>
    <mergeCell ref="M482:T482"/>
    <mergeCell ref="W482:X482"/>
    <mergeCell ref="AB482:AC482"/>
    <mergeCell ref="M483:T483"/>
    <mergeCell ref="W483:X483"/>
    <mergeCell ref="AB483:AC483"/>
    <mergeCell ref="L479:L480"/>
    <mergeCell ref="M479:T479"/>
    <mergeCell ref="W479:X479"/>
    <mergeCell ref="AB479:AC479"/>
    <mergeCell ref="M480:T480"/>
    <mergeCell ref="W480:X480"/>
    <mergeCell ref="AB480:AC480"/>
    <mergeCell ref="L476:L478"/>
    <mergeCell ref="M476:T476"/>
    <mergeCell ref="W476:X476"/>
    <mergeCell ref="AB476:AC476"/>
    <mergeCell ref="M477:T477"/>
    <mergeCell ref="W477:X477"/>
    <mergeCell ref="AB477:AC477"/>
    <mergeCell ref="M478:T478"/>
    <mergeCell ref="W478:X478"/>
    <mergeCell ref="AB478:AC478"/>
    <mergeCell ref="M473:T473"/>
    <mergeCell ref="W473:X473"/>
    <mergeCell ref="AB473:AC473"/>
    <mergeCell ref="L474:L475"/>
    <mergeCell ref="M474:T474"/>
    <mergeCell ref="W474:X474"/>
    <mergeCell ref="AB474:AC474"/>
    <mergeCell ref="M475:T475"/>
    <mergeCell ref="W475:X475"/>
    <mergeCell ref="AB475:AC475"/>
    <mergeCell ref="M471:T471"/>
    <mergeCell ref="W471:X471"/>
    <mergeCell ref="AB471:AC471"/>
    <mergeCell ref="M472:T472"/>
    <mergeCell ref="W472:X472"/>
    <mergeCell ref="AB472:AC472"/>
    <mergeCell ref="M469:T469"/>
    <mergeCell ref="W469:X469"/>
    <mergeCell ref="AB469:AC469"/>
    <mergeCell ref="M470:T470"/>
    <mergeCell ref="W470:X470"/>
    <mergeCell ref="AB470:AC470"/>
    <mergeCell ref="L466:L473"/>
    <mergeCell ref="M466:T466"/>
    <mergeCell ref="W466:X466"/>
    <mergeCell ref="AB466:AC466"/>
    <mergeCell ref="M467:T467"/>
    <mergeCell ref="W467:X467"/>
    <mergeCell ref="AB467:AC467"/>
    <mergeCell ref="M468:T468"/>
    <mergeCell ref="W468:X468"/>
    <mergeCell ref="AB468:AC468"/>
    <mergeCell ref="L464:L465"/>
    <mergeCell ref="M464:T464"/>
    <mergeCell ref="W464:X464"/>
    <mergeCell ref="AB464:AC464"/>
    <mergeCell ref="M465:T465"/>
    <mergeCell ref="W465:X465"/>
    <mergeCell ref="AB465:AC465"/>
    <mergeCell ref="L461:L463"/>
    <mergeCell ref="M461:T461"/>
    <mergeCell ref="W461:X461"/>
    <mergeCell ref="AB461:AC461"/>
    <mergeCell ref="M462:T462"/>
    <mergeCell ref="W462:X462"/>
    <mergeCell ref="AB462:AC462"/>
    <mergeCell ref="M463:T463"/>
    <mergeCell ref="W463:X463"/>
    <mergeCell ref="AB463:AC463"/>
    <mergeCell ref="L459:L460"/>
    <mergeCell ref="M459:T459"/>
    <mergeCell ref="W459:X459"/>
    <mergeCell ref="AB459:AC459"/>
    <mergeCell ref="M460:T460"/>
    <mergeCell ref="W460:X460"/>
    <mergeCell ref="AB460:AC460"/>
    <mergeCell ref="L457:L458"/>
    <mergeCell ref="M457:T457"/>
    <mergeCell ref="W457:X457"/>
    <mergeCell ref="AB457:AC457"/>
    <mergeCell ref="M458:T458"/>
    <mergeCell ref="W458:X458"/>
    <mergeCell ref="AB458:AC458"/>
    <mergeCell ref="L455:L456"/>
    <mergeCell ref="M455:T455"/>
    <mergeCell ref="W455:X455"/>
    <mergeCell ref="AB455:AC455"/>
    <mergeCell ref="M456:T456"/>
    <mergeCell ref="W456:X456"/>
    <mergeCell ref="AB456:AC456"/>
    <mergeCell ref="L452:L454"/>
    <mergeCell ref="M452:T452"/>
    <mergeCell ref="W452:X452"/>
    <mergeCell ref="AB452:AC452"/>
    <mergeCell ref="M453:T453"/>
    <mergeCell ref="W453:X453"/>
    <mergeCell ref="AB453:AC453"/>
    <mergeCell ref="M454:T454"/>
    <mergeCell ref="W454:X454"/>
    <mergeCell ref="AB454:AC454"/>
    <mergeCell ref="M450:T450"/>
    <mergeCell ref="W450:X450"/>
    <mergeCell ref="AB450:AC450"/>
    <mergeCell ref="M451:T451"/>
    <mergeCell ref="W451:X451"/>
    <mergeCell ref="AB451:AC451"/>
    <mergeCell ref="M448:T448"/>
    <mergeCell ref="W448:X448"/>
    <mergeCell ref="AB448:AC448"/>
    <mergeCell ref="M449:T449"/>
    <mergeCell ref="W449:X449"/>
    <mergeCell ref="AB449:AC449"/>
    <mergeCell ref="M446:T446"/>
    <mergeCell ref="W446:X446"/>
    <mergeCell ref="AB446:AC446"/>
    <mergeCell ref="M447:T447"/>
    <mergeCell ref="W447:X447"/>
    <mergeCell ref="AB447:AC447"/>
    <mergeCell ref="M444:T444"/>
    <mergeCell ref="W444:X444"/>
    <mergeCell ref="AB444:AC444"/>
    <mergeCell ref="M445:T445"/>
    <mergeCell ref="W445:X445"/>
    <mergeCell ref="AB445:AC445"/>
    <mergeCell ref="M442:T442"/>
    <mergeCell ref="W442:X442"/>
    <mergeCell ref="AB442:AC442"/>
    <mergeCell ref="M443:T443"/>
    <mergeCell ref="W443:X443"/>
    <mergeCell ref="AB443:AC443"/>
    <mergeCell ref="L439:L451"/>
    <mergeCell ref="M439:T439"/>
    <mergeCell ref="W439:X439"/>
    <mergeCell ref="AB439:AC439"/>
    <mergeCell ref="M440:T440"/>
    <mergeCell ref="W440:X440"/>
    <mergeCell ref="AB440:AC440"/>
    <mergeCell ref="M441:T441"/>
    <mergeCell ref="W441:X441"/>
    <mergeCell ref="AB441:AC441"/>
    <mergeCell ref="M436:T436"/>
    <mergeCell ref="W436:X436"/>
    <mergeCell ref="AB436:AC436"/>
    <mergeCell ref="L437:L438"/>
    <mergeCell ref="M437:T437"/>
    <mergeCell ref="W437:X437"/>
    <mergeCell ref="AB437:AC437"/>
    <mergeCell ref="M438:T438"/>
    <mergeCell ref="W438:X438"/>
    <mergeCell ref="AB438:AC438"/>
    <mergeCell ref="L433:L436"/>
    <mergeCell ref="M433:T433"/>
    <mergeCell ref="W433:X433"/>
    <mergeCell ref="AB433:AC433"/>
    <mergeCell ref="M434:T434"/>
    <mergeCell ref="W434:X434"/>
    <mergeCell ref="AB434:AC434"/>
    <mergeCell ref="M435:T435"/>
    <mergeCell ref="W435:X435"/>
    <mergeCell ref="AB435:AC435"/>
    <mergeCell ref="L431:L432"/>
    <mergeCell ref="M431:T431"/>
    <mergeCell ref="W431:X431"/>
    <mergeCell ref="AB431:AC431"/>
    <mergeCell ref="M432:T432"/>
    <mergeCell ref="W432:X432"/>
    <mergeCell ref="AB432:AC432"/>
    <mergeCell ref="L429:L430"/>
    <mergeCell ref="M429:T429"/>
    <mergeCell ref="W429:X429"/>
    <mergeCell ref="AB429:AC429"/>
    <mergeCell ref="M430:T430"/>
    <mergeCell ref="W430:X430"/>
    <mergeCell ref="AB430:AC430"/>
    <mergeCell ref="L427:L428"/>
    <mergeCell ref="M427:T427"/>
    <mergeCell ref="W427:X427"/>
    <mergeCell ref="AB427:AC427"/>
    <mergeCell ref="M428:T428"/>
    <mergeCell ref="W428:X428"/>
    <mergeCell ref="AB428:AC428"/>
    <mergeCell ref="L425:L426"/>
    <mergeCell ref="M425:T425"/>
    <mergeCell ref="W425:X425"/>
    <mergeCell ref="AB425:AC425"/>
    <mergeCell ref="M426:T426"/>
    <mergeCell ref="W426:X426"/>
    <mergeCell ref="AB426:AC426"/>
    <mergeCell ref="L423:L424"/>
    <mergeCell ref="M423:T423"/>
    <mergeCell ref="W423:X423"/>
    <mergeCell ref="AB423:AC423"/>
    <mergeCell ref="M424:T424"/>
    <mergeCell ref="W424:X424"/>
    <mergeCell ref="AB424:AC424"/>
    <mergeCell ref="L421:L422"/>
    <mergeCell ref="M421:T421"/>
    <mergeCell ref="W421:X421"/>
    <mergeCell ref="AB421:AC421"/>
    <mergeCell ref="M422:T422"/>
    <mergeCell ref="W422:X422"/>
    <mergeCell ref="AB422:AC422"/>
    <mergeCell ref="L419:L420"/>
    <mergeCell ref="M419:T419"/>
    <mergeCell ref="W419:X419"/>
    <mergeCell ref="AB419:AC419"/>
    <mergeCell ref="M420:T420"/>
    <mergeCell ref="W420:X420"/>
    <mergeCell ref="AB420:AC420"/>
    <mergeCell ref="AB416:AC416"/>
    <mergeCell ref="L417:L418"/>
    <mergeCell ref="M417:T417"/>
    <mergeCell ref="W417:X417"/>
    <mergeCell ref="AB417:AC417"/>
    <mergeCell ref="M418:T418"/>
    <mergeCell ref="W418:X418"/>
    <mergeCell ref="AB418:AC418"/>
    <mergeCell ref="K414:K804"/>
    <mergeCell ref="L414:T414"/>
    <mergeCell ref="W414:X414"/>
    <mergeCell ref="AB414:AC414"/>
    <mergeCell ref="L415:L416"/>
    <mergeCell ref="M415:T415"/>
    <mergeCell ref="W415:X415"/>
    <mergeCell ref="AB415:AC415"/>
    <mergeCell ref="M416:T416"/>
    <mergeCell ref="W416:X416"/>
    <mergeCell ref="L412:L413"/>
    <mergeCell ref="M412:T412"/>
    <mergeCell ref="W412:X412"/>
    <mergeCell ref="AB412:AC412"/>
    <mergeCell ref="M413:T413"/>
    <mergeCell ref="W413:X413"/>
    <mergeCell ref="AB413:AC413"/>
    <mergeCell ref="L410:L411"/>
    <mergeCell ref="M410:T410"/>
    <mergeCell ref="W410:X410"/>
    <mergeCell ref="AB410:AC410"/>
    <mergeCell ref="M411:T411"/>
    <mergeCell ref="W411:X411"/>
    <mergeCell ref="AB411:AC411"/>
    <mergeCell ref="L408:L409"/>
    <mergeCell ref="M408:T408"/>
    <mergeCell ref="W408:X408"/>
    <mergeCell ref="AB408:AC408"/>
    <mergeCell ref="M409:T409"/>
    <mergeCell ref="W409:X409"/>
    <mergeCell ref="AB409:AC409"/>
    <mergeCell ref="L406:L407"/>
    <mergeCell ref="M406:T406"/>
    <mergeCell ref="W406:X406"/>
    <mergeCell ref="AB406:AC406"/>
    <mergeCell ref="M407:T407"/>
    <mergeCell ref="W407:X407"/>
    <mergeCell ref="AB407:AC407"/>
    <mergeCell ref="L404:L405"/>
    <mergeCell ref="M404:T404"/>
    <mergeCell ref="W404:X404"/>
    <mergeCell ref="AB404:AC404"/>
    <mergeCell ref="M405:T405"/>
    <mergeCell ref="W405:X405"/>
    <mergeCell ref="AB405:AC405"/>
    <mergeCell ref="L402:L403"/>
    <mergeCell ref="M402:T402"/>
    <mergeCell ref="W402:X402"/>
    <mergeCell ref="AB402:AC402"/>
    <mergeCell ref="M403:T403"/>
    <mergeCell ref="W403:X403"/>
    <mergeCell ref="AB403:AC403"/>
    <mergeCell ref="L400:L401"/>
    <mergeCell ref="M400:T400"/>
    <mergeCell ref="W400:X400"/>
    <mergeCell ref="AB400:AC400"/>
    <mergeCell ref="M401:T401"/>
    <mergeCell ref="W401:X401"/>
    <mergeCell ref="AB401:AC401"/>
    <mergeCell ref="L398:L399"/>
    <mergeCell ref="M398:T398"/>
    <mergeCell ref="W398:X398"/>
    <mergeCell ref="AB398:AC398"/>
    <mergeCell ref="M399:T399"/>
    <mergeCell ref="W399:X399"/>
    <mergeCell ref="AB399:AC399"/>
    <mergeCell ref="L396:L397"/>
    <mergeCell ref="M396:T396"/>
    <mergeCell ref="W396:X396"/>
    <mergeCell ref="AB396:AC396"/>
    <mergeCell ref="M397:T397"/>
    <mergeCell ref="W397:X397"/>
    <mergeCell ref="AB397:AC397"/>
    <mergeCell ref="L394:L395"/>
    <mergeCell ref="M394:T394"/>
    <mergeCell ref="W394:X394"/>
    <mergeCell ref="AB394:AC394"/>
    <mergeCell ref="M395:T395"/>
    <mergeCell ref="W395:X395"/>
    <mergeCell ref="AB395:AC395"/>
    <mergeCell ref="L392:L393"/>
    <mergeCell ref="M392:T392"/>
    <mergeCell ref="W392:X392"/>
    <mergeCell ref="AB392:AC392"/>
    <mergeCell ref="M393:T393"/>
    <mergeCell ref="W393:X393"/>
    <mergeCell ref="AB393:AC393"/>
    <mergeCell ref="L390:L391"/>
    <mergeCell ref="M390:T390"/>
    <mergeCell ref="W390:X390"/>
    <mergeCell ref="AB390:AC390"/>
    <mergeCell ref="M391:T391"/>
    <mergeCell ref="W391:X391"/>
    <mergeCell ref="AB391:AC391"/>
    <mergeCell ref="M387:T387"/>
    <mergeCell ref="W387:X387"/>
    <mergeCell ref="AB387:AC387"/>
    <mergeCell ref="L388:L389"/>
    <mergeCell ref="M388:T388"/>
    <mergeCell ref="W388:X388"/>
    <mergeCell ref="AB388:AC388"/>
    <mergeCell ref="M389:T389"/>
    <mergeCell ref="W389:X389"/>
    <mergeCell ref="AB389:AC389"/>
    <mergeCell ref="L384:L387"/>
    <mergeCell ref="M384:T384"/>
    <mergeCell ref="W384:X384"/>
    <mergeCell ref="AB384:AC384"/>
    <mergeCell ref="M385:T385"/>
    <mergeCell ref="W385:X385"/>
    <mergeCell ref="AB385:AC385"/>
    <mergeCell ref="M386:T386"/>
    <mergeCell ref="W386:X386"/>
    <mergeCell ref="AB386:AC386"/>
    <mergeCell ref="L382:L383"/>
    <mergeCell ref="M382:T382"/>
    <mergeCell ref="W382:X382"/>
    <mergeCell ref="AB382:AC382"/>
    <mergeCell ref="M383:T383"/>
    <mergeCell ref="W383:X383"/>
    <mergeCell ref="AB383:AC383"/>
    <mergeCell ref="L380:L381"/>
    <mergeCell ref="M380:T380"/>
    <mergeCell ref="W380:X380"/>
    <mergeCell ref="AB380:AC380"/>
    <mergeCell ref="M381:T381"/>
    <mergeCell ref="W381:X381"/>
    <mergeCell ref="AB381:AC381"/>
    <mergeCell ref="L378:L379"/>
    <mergeCell ref="M378:T378"/>
    <mergeCell ref="W378:X378"/>
    <mergeCell ref="AB378:AC378"/>
    <mergeCell ref="M379:T379"/>
    <mergeCell ref="W379:X379"/>
    <mergeCell ref="AB379:AC379"/>
    <mergeCell ref="L376:L377"/>
    <mergeCell ref="M376:T376"/>
    <mergeCell ref="W376:X376"/>
    <mergeCell ref="AB376:AC376"/>
    <mergeCell ref="M377:T377"/>
    <mergeCell ref="W377:X377"/>
    <mergeCell ref="AB377:AC377"/>
    <mergeCell ref="L374:L375"/>
    <mergeCell ref="M374:T374"/>
    <mergeCell ref="W374:X374"/>
    <mergeCell ref="AB374:AC374"/>
    <mergeCell ref="M375:T375"/>
    <mergeCell ref="W375:X375"/>
    <mergeCell ref="AB375:AC375"/>
    <mergeCell ref="L372:L373"/>
    <mergeCell ref="M372:T372"/>
    <mergeCell ref="W372:X372"/>
    <mergeCell ref="AB372:AC372"/>
    <mergeCell ref="M373:T373"/>
    <mergeCell ref="W373:X373"/>
    <mergeCell ref="AB373:AC373"/>
    <mergeCell ref="L370:L371"/>
    <mergeCell ref="M370:T370"/>
    <mergeCell ref="W370:X370"/>
    <mergeCell ref="AB370:AC370"/>
    <mergeCell ref="M371:T371"/>
    <mergeCell ref="W371:X371"/>
    <mergeCell ref="AB371:AC371"/>
    <mergeCell ref="L368:L369"/>
    <mergeCell ref="M368:T368"/>
    <mergeCell ref="W368:X368"/>
    <mergeCell ref="AB368:AC368"/>
    <mergeCell ref="M369:T369"/>
    <mergeCell ref="W369:X369"/>
    <mergeCell ref="AB369:AC369"/>
    <mergeCell ref="L366:L367"/>
    <mergeCell ref="M366:T366"/>
    <mergeCell ref="W366:X366"/>
    <mergeCell ref="AB366:AC366"/>
    <mergeCell ref="M367:T367"/>
    <mergeCell ref="W367:X367"/>
    <mergeCell ref="AB367:AC367"/>
    <mergeCell ref="L364:L365"/>
    <mergeCell ref="M364:T364"/>
    <mergeCell ref="W364:X364"/>
    <mergeCell ref="AB364:AC364"/>
    <mergeCell ref="M365:T365"/>
    <mergeCell ref="W365:X365"/>
    <mergeCell ref="AB365:AC365"/>
    <mergeCell ref="L361:L363"/>
    <mergeCell ref="M361:T361"/>
    <mergeCell ref="W361:X361"/>
    <mergeCell ref="AB361:AC361"/>
    <mergeCell ref="M362:T362"/>
    <mergeCell ref="W362:X362"/>
    <mergeCell ref="AB362:AC362"/>
    <mergeCell ref="M363:T363"/>
    <mergeCell ref="W363:X363"/>
    <mergeCell ref="AB363:AC363"/>
    <mergeCell ref="L359:L360"/>
    <mergeCell ref="M359:T359"/>
    <mergeCell ref="W359:X359"/>
    <mergeCell ref="AB359:AC359"/>
    <mergeCell ref="M360:T360"/>
    <mergeCell ref="W360:X360"/>
    <mergeCell ref="AB360:AC360"/>
    <mergeCell ref="L357:L358"/>
    <mergeCell ref="M357:T357"/>
    <mergeCell ref="W357:X357"/>
    <mergeCell ref="AB357:AC357"/>
    <mergeCell ref="M358:T358"/>
    <mergeCell ref="W358:X358"/>
    <mergeCell ref="AB358:AC358"/>
    <mergeCell ref="L355:L356"/>
    <mergeCell ref="M355:T355"/>
    <mergeCell ref="W355:X355"/>
    <mergeCell ref="AB355:AC355"/>
    <mergeCell ref="M356:T356"/>
    <mergeCell ref="W356:X356"/>
    <mergeCell ref="AB356:AC356"/>
    <mergeCell ref="L353:L354"/>
    <mergeCell ref="M353:T353"/>
    <mergeCell ref="W353:X353"/>
    <mergeCell ref="AB353:AC353"/>
    <mergeCell ref="M354:T354"/>
    <mergeCell ref="W354:X354"/>
    <mergeCell ref="AB354:AC354"/>
    <mergeCell ref="L351:L352"/>
    <mergeCell ref="M351:T351"/>
    <mergeCell ref="W351:X351"/>
    <mergeCell ref="AB351:AC351"/>
    <mergeCell ref="M352:T352"/>
    <mergeCell ref="W352:X352"/>
    <mergeCell ref="AB352:AC352"/>
    <mergeCell ref="L348:L350"/>
    <mergeCell ref="M348:T348"/>
    <mergeCell ref="W348:X348"/>
    <mergeCell ref="AB348:AC348"/>
    <mergeCell ref="M349:T349"/>
    <mergeCell ref="W349:X349"/>
    <mergeCell ref="AB349:AC349"/>
    <mergeCell ref="M350:T350"/>
    <mergeCell ref="W350:X350"/>
    <mergeCell ref="AB350:AC350"/>
    <mergeCell ref="L346:L347"/>
    <mergeCell ref="M346:T346"/>
    <mergeCell ref="W346:X346"/>
    <mergeCell ref="AB346:AC346"/>
    <mergeCell ref="M347:T347"/>
    <mergeCell ref="W347:X347"/>
    <mergeCell ref="AB347:AC347"/>
    <mergeCell ref="L344:L345"/>
    <mergeCell ref="M344:T344"/>
    <mergeCell ref="W344:X344"/>
    <mergeCell ref="AB344:AC344"/>
    <mergeCell ref="M345:T345"/>
    <mergeCell ref="W345:X345"/>
    <mergeCell ref="AB345:AC345"/>
    <mergeCell ref="L341:L343"/>
    <mergeCell ref="M341:T341"/>
    <mergeCell ref="W341:X341"/>
    <mergeCell ref="AB341:AC341"/>
    <mergeCell ref="M342:T342"/>
    <mergeCell ref="W342:X342"/>
    <mergeCell ref="AB342:AC342"/>
    <mergeCell ref="M343:T343"/>
    <mergeCell ref="W343:X343"/>
    <mergeCell ref="AB343:AC343"/>
    <mergeCell ref="L339:L340"/>
    <mergeCell ref="M339:T339"/>
    <mergeCell ref="W339:X339"/>
    <mergeCell ref="AB339:AC339"/>
    <mergeCell ref="M340:T340"/>
    <mergeCell ref="W340:X340"/>
    <mergeCell ref="AB340:AC340"/>
    <mergeCell ref="L337:L338"/>
    <mergeCell ref="M337:T337"/>
    <mergeCell ref="W337:X337"/>
    <mergeCell ref="AB337:AC337"/>
    <mergeCell ref="M338:T338"/>
    <mergeCell ref="W338:X338"/>
    <mergeCell ref="AB338:AC338"/>
    <mergeCell ref="L335:L336"/>
    <mergeCell ref="M335:T335"/>
    <mergeCell ref="W335:X335"/>
    <mergeCell ref="AB335:AC335"/>
    <mergeCell ref="M336:T336"/>
    <mergeCell ref="W336:X336"/>
    <mergeCell ref="AB336:AC336"/>
    <mergeCell ref="L333:L334"/>
    <mergeCell ref="M333:T333"/>
    <mergeCell ref="W333:X333"/>
    <mergeCell ref="AB333:AC333"/>
    <mergeCell ref="M334:T334"/>
    <mergeCell ref="W334:X334"/>
    <mergeCell ref="AB334:AC334"/>
    <mergeCell ref="L331:L332"/>
    <mergeCell ref="M331:T331"/>
    <mergeCell ref="W331:X331"/>
    <mergeCell ref="AB331:AC331"/>
    <mergeCell ref="M332:T332"/>
    <mergeCell ref="W332:X332"/>
    <mergeCell ref="AB332:AC332"/>
    <mergeCell ref="L328:L330"/>
    <mergeCell ref="M328:T328"/>
    <mergeCell ref="W328:X328"/>
    <mergeCell ref="AB328:AC328"/>
    <mergeCell ref="M329:T329"/>
    <mergeCell ref="W329:X329"/>
    <mergeCell ref="AB329:AC329"/>
    <mergeCell ref="M330:T330"/>
    <mergeCell ref="W330:X330"/>
    <mergeCell ref="AB330:AC330"/>
    <mergeCell ref="L326:L327"/>
    <mergeCell ref="M326:T326"/>
    <mergeCell ref="W326:X326"/>
    <mergeCell ref="AB326:AC326"/>
    <mergeCell ref="M327:T327"/>
    <mergeCell ref="W327:X327"/>
    <mergeCell ref="AB327:AC327"/>
    <mergeCell ref="L324:L325"/>
    <mergeCell ref="M324:T324"/>
    <mergeCell ref="W324:X324"/>
    <mergeCell ref="AB324:AC324"/>
    <mergeCell ref="M325:T325"/>
    <mergeCell ref="W325:X325"/>
    <mergeCell ref="AB325:AC325"/>
    <mergeCell ref="L322:L323"/>
    <mergeCell ref="M322:T322"/>
    <mergeCell ref="W322:X322"/>
    <mergeCell ref="AB322:AC322"/>
    <mergeCell ref="M323:T323"/>
    <mergeCell ref="W323:X323"/>
    <mergeCell ref="AB323:AC323"/>
    <mergeCell ref="L320:L321"/>
    <mergeCell ref="M320:T320"/>
    <mergeCell ref="W320:X320"/>
    <mergeCell ref="AB320:AC320"/>
    <mergeCell ref="M321:T321"/>
    <mergeCell ref="W321:X321"/>
    <mergeCell ref="AB321:AC321"/>
    <mergeCell ref="L318:L319"/>
    <mergeCell ref="M318:T318"/>
    <mergeCell ref="W318:X318"/>
    <mergeCell ref="AB318:AC318"/>
    <mergeCell ref="M319:T319"/>
    <mergeCell ref="W319:X319"/>
    <mergeCell ref="AB319:AC319"/>
    <mergeCell ref="L316:L317"/>
    <mergeCell ref="M316:T316"/>
    <mergeCell ref="W316:X316"/>
    <mergeCell ref="AB316:AC316"/>
    <mergeCell ref="M317:T317"/>
    <mergeCell ref="W317:X317"/>
    <mergeCell ref="AB317:AC317"/>
    <mergeCell ref="L314:L315"/>
    <mergeCell ref="M314:T314"/>
    <mergeCell ref="W314:X314"/>
    <mergeCell ref="AB314:AC314"/>
    <mergeCell ref="M315:T315"/>
    <mergeCell ref="W315:X315"/>
    <mergeCell ref="AB315:AC315"/>
    <mergeCell ref="L312:L313"/>
    <mergeCell ref="M312:T312"/>
    <mergeCell ref="W312:X312"/>
    <mergeCell ref="AB312:AC312"/>
    <mergeCell ref="M313:T313"/>
    <mergeCell ref="W313:X313"/>
    <mergeCell ref="AB313:AC313"/>
    <mergeCell ref="L310:L311"/>
    <mergeCell ref="M310:T310"/>
    <mergeCell ref="W310:X310"/>
    <mergeCell ref="AB310:AC310"/>
    <mergeCell ref="M311:T311"/>
    <mergeCell ref="W311:X311"/>
    <mergeCell ref="AB311:AC311"/>
    <mergeCell ref="L308:L309"/>
    <mergeCell ref="M308:T308"/>
    <mergeCell ref="W308:X308"/>
    <mergeCell ref="AB308:AC308"/>
    <mergeCell ref="M309:T309"/>
    <mergeCell ref="W309:X309"/>
    <mergeCell ref="AB309:AC309"/>
    <mergeCell ref="L306:L307"/>
    <mergeCell ref="M306:T306"/>
    <mergeCell ref="W306:X306"/>
    <mergeCell ref="AB306:AC306"/>
    <mergeCell ref="M307:T307"/>
    <mergeCell ref="W307:X307"/>
    <mergeCell ref="AB307:AC307"/>
    <mergeCell ref="L303:L305"/>
    <mergeCell ref="M303:T303"/>
    <mergeCell ref="W303:X303"/>
    <mergeCell ref="AB303:AC303"/>
    <mergeCell ref="M304:T304"/>
    <mergeCell ref="W304:X304"/>
    <mergeCell ref="AB304:AC304"/>
    <mergeCell ref="M305:T305"/>
    <mergeCell ref="W305:X305"/>
    <mergeCell ref="AB305:AC305"/>
    <mergeCell ref="L300:L302"/>
    <mergeCell ref="M300:T300"/>
    <mergeCell ref="W300:X300"/>
    <mergeCell ref="AB300:AC300"/>
    <mergeCell ref="M301:T301"/>
    <mergeCell ref="W301:X301"/>
    <mergeCell ref="AB301:AC301"/>
    <mergeCell ref="M302:T302"/>
    <mergeCell ref="W302:X302"/>
    <mergeCell ref="AB302:AC302"/>
    <mergeCell ref="L298:L299"/>
    <mergeCell ref="M298:T298"/>
    <mergeCell ref="W298:X298"/>
    <mergeCell ref="AB298:AC298"/>
    <mergeCell ref="M299:T299"/>
    <mergeCell ref="W299:X299"/>
    <mergeCell ref="AB299:AC299"/>
    <mergeCell ref="L296:L297"/>
    <mergeCell ref="M296:T296"/>
    <mergeCell ref="W296:X296"/>
    <mergeCell ref="AB296:AC296"/>
    <mergeCell ref="M297:T297"/>
    <mergeCell ref="W297:X297"/>
    <mergeCell ref="AB297:AC297"/>
    <mergeCell ref="L294:L295"/>
    <mergeCell ref="M294:T294"/>
    <mergeCell ref="W294:X294"/>
    <mergeCell ref="AB294:AC294"/>
    <mergeCell ref="M295:T295"/>
    <mergeCell ref="W295:X295"/>
    <mergeCell ref="AB295:AC295"/>
    <mergeCell ref="M292:T292"/>
    <mergeCell ref="W292:X292"/>
    <mergeCell ref="AB292:AC292"/>
    <mergeCell ref="M293:T293"/>
    <mergeCell ref="W293:X293"/>
    <mergeCell ref="AB293:AC293"/>
    <mergeCell ref="M289:T289"/>
    <mergeCell ref="W289:X289"/>
    <mergeCell ref="AB289:AC289"/>
    <mergeCell ref="L290:L293"/>
    <mergeCell ref="M290:T290"/>
    <mergeCell ref="W290:X290"/>
    <mergeCell ref="AB290:AC290"/>
    <mergeCell ref="M291:T291"/>
    <mergeCell ref="W291:X291"/>
    <mergeCell ref="AB291:AC291"/>
    <mergeCell ref="L286:L289"/>
    <mergeCell ref="M286:T286"/>
    <mergeCell ref="W286:X286"/>
    <mergeCell ref="AB286:AC286"/>
    <mergeCell ref="M287:T287"/>
    <mergeCell ref="W287:X287"/>
    <mergeCell ref="AB287:AC287"/>
    <mergeCell ref="M288:T288"/>
    <mergeCell ref="W288:X288"/>
    <mergeCell ref="AB288:AC288"/>
    <mergeCell ref="L283:L285"/>
    <mergeCell ref="M283:T283"/>
    <mergeCell ref="W283:X283"/>
    <mergeCell ref="AB283:AC283"/>
    <mergeCell ref="M284:T284"/>
    <mergeCell ref="W284:X284"/>
    <mergeCell ref="AB284:AC284"/>
    <mergeCell ref="M285:T285"/>
    <mergeCell ref="W285:X285"/>
    <mergeCell ref="AB285:AC285"/>
    <mergeCell ref="M280:T280"/>
    <mergeCell ref="W280:X280"/>
    <mergeCell ref="AB280:AC280"/>
    <mergeCell ref="L281:L282"/>
    <mergeCell ref="M281:T281"/>
    <mergeCell ref="W281:X281"/>
    <mergeCell ref="AB281:AC281"/>
    <mergeCell ref="M282:T282"/>
    <mergeCell ref="W282:X282"/>
    <mergeCell ref="AB282:AC282"/>
    <mergeCell ref="L277:L280"/>
    <mergeCell ref="M277:T277"/>
    <mergeCell ref="W277:X277"/>
    <mergeCell ref="AB277:AC277"/>
    <mergeCell ref="M278:T278"/>
    <mergeCell ref="W278:X278"/>
    <mergeCell ref="AB278:AC278"/>
    <mergeCell ref="M279:T279"/>
    <mergeCell ref="W279:X279"/>
    <mergeCell ref="AB279:AC279"/>
    <mergeCell ref="L274:L276"/>
    <mergeCell ref="M274:T274"/>
    <mergeCell ref="W274:X274"/>
    <mergeCell ref="AB274:AC274"/>
    <mergeCell ref="M275:T275"/>
    <mergeCell ref="W275:X275"/>
    <mergeCell ref="AB275:AC275"/>
    <mergeCell ref="M276:T276"/>
    <mergeCell ref="W276:X276"/>
    <mergeCell ref="AB276:AC276"/>
    <mergeCell ref="L272:L273"/>
    <mergeCell ref="M272:T272"/>
    <mergeCell ref="W272:X272"/>
    <mergeCell ref="AB272:AC272"/>
    <mergeCell ref="M273:T273"/>
    <mergeCell ref="W273:X273"/>
    <mergeCell ref="AB273:AC273"/>
    <mergeCell ref="L270:L271"/>
    <mergeCell ref="M270:T270"/>
    <mergeCell ref="W270:X270"/>
    <mergeCell ref="AB270:AC270"/>
    <mergeCell ref="M271:T271"/>
    <mergeCell ref="W271:X271"/>
    <mergeCell ref="AB271:AC271"/>
    <mergeCell ref="L268:L269"/>
    <mergeCell ref="M268:T268"/>
    <mergeCell ref="W268:X268"/>
    <mergeCell ref="AB268:AC268"/>
    <mergeCell ref="M269:T269"/>
    <mergeCell ref="W269:X269"/>
    <mergeCell ref="AB269:AC269"/>
    <mergeCell ref="L266:L267"/>
    <mergeCell ref="M266:T266"/>
    <mergeCell ref="W266:X266"/>
    <mergeCell ref="AB266:AC266"/>
    <mergeCell ref="M267:T267"/>
    <mergeCell ref="W267:X267"/>
    <mergeCell ref="AB267:AC267"/>
    <mergeCell ref="L264:L265"/>
    <mergeCell ref="M264:T264"/>
    <mergeCell ref="W264:X264"/>
    <mergeCell ref="AB264:AC264"/>
    <mergeCell ref="M265:T265"/>
    <mergeCell ref="W265:X265"/>
    <mergeCell ref="AB265:AC265"/>
    <mergeCell ref="L262:L263"/>
    <mergeCell ref="M262:T262"/>
    <mergeCell ref="W262:X262"/>
    <mergeCell ref="AB262:AC262"/>
    <mergeCell ref="M263:T263"/>
    <mergeCell ref="W263:X263"/>
    <mergeCell ref="AB263:AC263"/>
    <mergeCell ref="L260:L261"/>
    <mergeCell ref="M260:T260"/>
    <mergeCell ref="W260:X260"/>
    <mergeCell ref="AB260:AC260"/>
    <mergeCell ref="M261:T261"/>
    <mergeCell ref="W261:X261"/>
    <mergeCell ref="AB261:AC261"/>
    <mergeCell ref="L258:L259"/>
    <mergeCell ref="M258:T258"/>
    <mergeCell ref="W258:X258"/>
    <mergeCell ref="AB258:AC258"/>
    <mergeCell ref="M259:T259"/>
    <mergeCell ref="W259:X259"/>
    <mergeCell ref="AB259:AC259"/>
    <mergeCell ref="L256:L257"/>
    <mergeCell ref="M256:T256"/>
    <mergeCell ref="W256:X256"/>
    <mergeCell ref="AB256:AC256"/>
    <mergeCell ref="M257:T257"/>
    <mergeCell ref="W257:X257"/>
    <mergeCell ref="AB257:AC257"/>
    <mergeCell ref="L254:L255"/>
    <mergeCell ref="M254:T254"/>
    <mergeCell ref="W254:X254"/>
    <mergeCell ref="AB254:AC254"/>
    <mergeCell ref="M255:T255"/>
    <mergeCell ref="W255:X255"/>
    <mergeCell ref="AB255:AC255"/>
    <mergeCell ref="L252:L253"/>
    <mergeCell ref="M252:T252"/>
    <mergeCell ref="W252:X252"/>
    <mergeCell ref="AB252:AC252"/>
    <mergeCell ref="M253:T253"/>
    <mergeCell ref="W253:X253"/>
    <mergeCell ref="AB253:AC253"/>
    <mergeCell ref="L250:L251"/>
    <mergeCell ref="M250:T250"/>
    <mergeCell ref="W250:X250"/>
    <mergeCell ref="AB250:AC250"/>
    <mergeCell ref="M251:T251"/>
    <mergeCell ref="W251:X251"/>
    <mergeCell ref="AB251:AC251"/>
    <mergeCell ref="L248:L249"/>
    <mergeCell ref="M248:T248"/>
    <mergeCell ref="W248:X248"/>
    <mergeCell ref="AB248:AC248"/>
    <mergeCell ref="M249:T249"/>
    <mergeCell ref="W249:X249"/>
    <mergeCell ref="AB249:AC249"/>
    <mergeCell ref="L246:L247"/>
    <mergeCell ref="M246:T246"/>
    <mergeCell ref="W246:X246"/>
    <mergeCell ref="AB246:AC246"/>
    <mergeCell ref="M247:T247"/>
    <mergeCell ref="W247:X247"/>
    <mergeCell ref="AB247:AC247"/>
    <mergeCell ref="L244:L245"/>
    <mergeCell ref="M244:T244"/>
    <mergeCell ref="W244:X244"/>
    <mergeCell ref="AB244:AC244"/>
    <mergeCell ref="M245:T245"/>
    <mergeCell ref="W245:X245"/>
    <mergeCell ref="AB245:AC245"/>
    <mergeCell ref="L242:L243"/>
    <mergeCell ref="M242:T242"/>
    <mergeCell ref="W242:X242"/>
    <mergeCell ref="AB242:AC242"/>
    <mergeCell ref="M243:T243"/>
    <mergeCell ref="W243:X243"/>
    <mergeCell ref="AB243:AC243"/>
    <mergeCell ref="L240:L241"/>
    <mergeCell ref="M240:T240"/>
    <mergeCell ref="W240:X240"/>
    <mergeCell ref="AB240:AC240"/>
    <mergeCell ref="M241:T241"/>
    <mergeCell ref="W241:X241"/>
    <mergeCell ref="AB241:AC241"/>
    <mergeCell ref="L238:L239"/>
    <mergeCell ref="M238:T238"/>
    <mergeCell ref="W238:X238"/>
    <mergeCell ref="AB238:AC238"/>
    <mergeCell ref="M239:T239"/>
    <mergeCell ref="W239:X239"/>
    <mergeCell ref="AB239:AC239"/>
    <mergeCell ref="M236:T236"/>
    <mergeCell ref="W236:X236"/>
    <mergeCell ref="AB236:AC236"/>
    <mergeCell ref="M237:T237"/>
    <mergeCell ref="W237:X237"/>
    <mergeCell ref="AB237:AC237"/>
    <mergeCell ref="M234:T234"/>
    <mergeCell ref="W234:X234"/>
    <mergeCell ref="AB234:AC234"/>
    <mergeCell ref="M235:T235"/>
    <mergeCell ref="W235:X235"/>
    <mergeCell ref="AB235:AC235"/>
    <mergeCell ref="M232:T232"/>
    <mergeCell ref="W232:X232"/>
    <mergeCell ref="AB232:AC232"/>
    <mergeCell ref="M233:T233"/>
    <mergeCell ref="W233:X233"/>
    <mergeCell ref="AB233:AC233"/>
    <mergeCell ref="L229:L237"/>
    <mergeCell ref="M229:T229"/>
    <mergeCell ref="W229:X229"/>
    <mergeCell ref="AB229:AC229"/>
    <mergeCell ref="M230:T230"/>
    <mergeCell ref="W230:X230"/>
    <mergeCell ref="AB230:AC230"/>
    <mergeCell ref="M231:T231"/>
    <mergeCell ref="W231:X231"/>
    <mergeCell ref="AB231:AC231"/>
    <mergeCell ref="L227:L228"/>
    <mergeCell ref="M227:T227"/>
    <mergeCell ref="W227:X227"/>
    <mergeCell ref="AB227:AC227"/>
    <mergeCell ref="M228:T228"/>
    <mergeCell ref="W228:X228"/>
    <mergeCell ref="AB228:AC228"/>
    <mergeCell ref="L225:L226"/>
    <mergeCell ref="M225:T225"/>
    <mergeCell ref="W225:X225"/>
    <mergeCell ref="AB225:AC225"/>
    <mergeCell ref="M226:T226"/>
    <mergeCell ref="W226:X226"/>
    <mergeCell ref="AB226:AC226"/>
    <mergeCell ref="L223:L224"/>
    <mergeCell ref="M223:T223"/>
    <mergeCell ref="W223:X223"/>
    <mergeCell ref="AB223:AC223"/>
    <mergeCell ref="M224:T224"/>
    <mergeCell ref="W224:X224"/>
    <mergeCell ref="AB224:AC224"/>
    <mergeCell ref="L221:L222"/>
    <mergeCell ref="M221:T221"/>
    <mergeCell ref="W221:X221"/>
    <mergeCell ref="AB221:AC221"/>
    <mergeCell ref="M222:T222"/>
    <mergeCell ref="W222:X222"/>
    <mergeCell ref="AB222:AC222"/>
    <mergeCell ref="L219:L220"/>
    <mergeCell ref="M219:T219"/>
    <mergeCell ref="W219:X219"/>
    <mergeCell ref="AB219:AC219"/>
    <mergeCell ref="M220:T220"/>
    <mergeCell ref="W220:X220"/>
    <mergeCell ref="AB220:AC220"/>
    <mergeCell ref="L217:L218"/>
    <mergeCell ref="M217:T217"/>
    <mergeCell ref="W217:X217"/>
    <mergeCell ref="AB217:AC217"/>
    <mergeCell ref="M218:T218"/>
    <mergeCell ref="W218:X218"/>
    <mergeCell ref="AB218:AC218"/>
    <mergeCell ref="M214:T214"/>
    <mergeCell ref="W214:X214"/>
    <mergeCell ref="AB214:AC214"/>
    <mergeCell ref="L215:L216"/>
    <mergeCell ref="M215:T215"/>
    <mergeCell ref="W215:X215"/>
    <mergeCell ref="AB215:AC215"/>
    <mergeCell ref="M216:T216"/>
    <mergeCell ref="W216:X216"/>
    <mergeCell ref="AB216:AC216"/>
    <mergeCell ref="L211:L214"/>
    <mergeCell ref="M211:T211"/>
    <mergeCell ref="W211:X211"/>
    <mergeCell ref="AB211:AC211"/>
    <mergeCell ref="M212:T212"/>
    <mergeCell ref="W212:X212"/>
    <mergeCell ref="AB212:AC212"/>
    <mergeCell ref="M213:T213"/>
    <mergeCell ref="W213:X213"/>
    <mergeCell ref="AB213:AC213"/>
    <mergeCell ref="M209:T209"/>
    <mergeCell ref="W209:X209"/>
    <mergeCell ref="AB209:AC209"/>
    <mergeCell ref="M210:T210"/>
    <mergeCell ref="W210:X210"/>
    <mergeCell ref="AB210:AC210"/>
    <mergeCell ref="M207:T207"/>
    <mergeCell ref="W207:X207"/>
    <mergeCell ref="AB207:AC207"/>
    <mergeCell ref="M208:T208"/>
    <mergeCell ref="W208:X208"/>
    <mergeCell ref="AB208:AC208"/>
    <mergeCell ref="L204:L210"/>
    <mergeCell ref="M204:T204"/>
    <mergeCell ref="W204:X204"/>
    <mergeCell ref="AB204:AC204"/>
    <mergeCell ref="M205:T205"/>
    <mergeCell ref="W205:X205"/>
    <mergeCell ref="AB205:AC205"/>
    <mergeCell ref="M206:T206"/>
    <mergeCell ref="W206:X206"/>
    <mergeCell ref="AB206:AC206"/>
    <mergeCell ref="L202:L203"/>
    <mergeCell ref="M202:T202"/>
    <mergeCell ref="W202:X202"/>
    <mergeCell ref="AB202:AC202"/>
    <mergeCell ref="M203:T203"/>
    <mergeCell ref="W203:X203"/>
    <mergeCell ref="AB203:AC203"/>
    <mergeCell ref="L200:L201"/>
    <mergeCell ref="M200:T200"/>
    <mergeCell ref="W200:X200"/>
    <mergeCell ref="AB200:AC200"/>
    <mergeCell ref="M201:T201"/>
    <mergeCell ref="W201:X201"/>
    <mergeCell ref="AB201:AC201"/>
    <mergeCell ref="L198:L199"/>
    <mergeCell ref="M198:T198"/>
    <mergeCell ref="W198:X198"/>
    <mergeCell ref="AB198:AC198"/>
    <mergeCell ref="M199:T199"/>
    <mergeCell ref="W199:X199"/>
    <mergeCell ref="AB199:AC199"/>
    <mergeCell ref="L196:L197"/>
    <mergeCell ref="M196:T196"/>
    <mergeCell ref="W196:X196"/>
    <mergeCell ref="AB196:AC196"/>
    <mergeCell ref="M197:T197"/>
    <mergeCell ref="W197:X197"/>
    <mergeCell ref="AB197:AC197"/>
    <mergeCell ref="L194:L195"/>
    <mergeCell ref="M194:T194"/>
    <mergeCell ref="W194:X194"/>
    <mergeCell ref="AB194:AC194"/>
    <mergeCell ref="M195:T195"/>
    <mergeCell ref="W195:X195"/>
    <mergeCell ref="AB195:AC195"/>
    <mergeCell ref="L192:L193"/>
    <mergeCell ref="M192:T192"/>
    <mergeCell ref="W192:X192"/>
    <mergeCell ref="AB192:AC192"/>
    <mergeCell ref="M193:T193"/>
    <mergeCell ref="W193:X193"/>
    <mergeCell ref="AB193:AC193"/>
    <mergeCell ref="L189:L191"/>
    <mergeCell ref="M189:T189"/>
    <mergeCell ref="W189:X189"/>
    <mergeCell ref="AB189:AC189"/>
    <mergeCell ref="M190:T190"/>
    <mergeCell ref="W190:X190"/>
    <mergeCell ref="AB190:AC190"/>
    <mergeCell ref="M191:T191"/>
    <mergeCell ref="W191:X191"/>
    <mergeCell ref="AB191:AC191"/>
    <mergeCell ref="L186:L188"/>
    <mergeCell ref="M186:T186"/>
    <mergeCell ref="W186:X186"/>
    <mergeCell ref="AB186:AC186"/>
    <mergeCell ref="M187:T187"/>
    <mergeCell ref="W187:X187"/>
    <mergeCell ref="AB187:AC187"/>
    <mergeCell ref="M188:T188"/>
    <mergeCell ref="W188:X188"/>
    <mergeCell ref="AB188:AC188"/>
    <mergeCell ref="L184:L185"/>
    <mergeCell ref="M184:T184"/>
    <mergeCell ref="W184:X184"/>
    <mergeCell ref="AB184:AC184"/>
    <mergeCell ref="M185:T185"/>
    <mergeCell ref="W185:X185"/>
    <mergeCell ref="AB185:AC185"/>
    <mergeCell ref="L182:L183"/>
    <mergeCell ref="M182:T182"/>
    <mergeCell ref="W182:X182"/>
    <mergeCell ref="AB182:AC182"/>
    <mergeCell ref="M183:T183"/>
    <mergeCell ref="W183:X183"/>
    <mergeCell ref="AB183:AC183"/>
    <mergeCell ref="L180:L181"/>
    <mergeCell ref="M180:T180"/>
    <mergeCell ref="W180:X180"/>
    <mergeCell ref="AB180:AC180"/>
    <mergeCell ref="M181:T181"/>
    <mergeCell ref="W181:X181"/>
    <mergeCell ref="AB181:AC181"/>
    <mergeCell ref="L178:L179"/>
    <mergeCell ref="M178:T178"/>
    <mergeCell ref="W178:X178"/>
    <mergeCell ref="AB178:AC178"/>
    <mergeCell ref="M179:T179"/>
    <mergeCell ref="W179:X179"/>
    <mergeCell ref="AB179:AC179"/>
    <mergeCell ref="L176:L177"/>
    <mergeCell ref="M176:T176"/>
    <mergeCell ref="W176:X176"/>
    <mergeCell ref="AB176:AC176"/>
    <mergeCell ref="M177:T177"/>
    <mergeCell ref="W177:X177"/>
    <mergeCell ref="AB177:AC177"/>
    <mergeCell ref="L174:L175"/>
    <mergeCell ref="M174:T174"/>
    <mergeCell ref="W174:X174"/>
    <mergeCell ref="AB174:AC174"/>
    <mergeCell ref="M175:T175"/>
    <mergeCell ref="W175:X175"/>
    <mergeCell ref="AB175:AC175"/>
    <mergeCell ref="L172:L173"/>
    <mergeCell ref="M172:T172"/>
    <mergeCell ref="W172:X172"/>
    <mergeCell ref="AB172:AC172"/>
    <mergeCell ref="M173:T173"/>
    <mergeCell ref="W173:X173"/>
    <mergeCell ref="AB173:AC173"/>
    <mergeCell ref="L170:L171"/>
    <mergeCell ref="M170:T170"/>
    <mergeCell ref="W170:X170"/>
    <mergeCell ref="AB170:AC170"/>
    <mergeCell ref="M171:T171"/>
    <mergeCell ref="W171:X171"/>
    <mergeCell ref="AB171:AC171"/>
    <mergeCell ref="L168:L169"/>
    <mergeCell ref="M168:T168"/>
    <mergeCell ref="W168:X168"/>
    <mergeCell ref="AB168:AC168"/>
    <mergeCell ref="M169:T169"/>
    <mergeCell ref="W169:X169"/>
    <mergeCell ref="AB169:AC169"/>
    <mergeCell ref="L165:L167"/>
    <mergeCell ref="M165:T165"/>
    <mergeCell ref="W165:X165"/>
    <mergeCell ref="AB165:AC165"/>
    <mergeCell ref="M166:T166"/>
    <mergeCell ref="W166:X166"/>
    <mergeCell ref="AB166:AC166"/>
    <mergeCell ref="M167:T167"/>
    <mergeCell ref="W167:X167"/>
    <mergeCell ref="AB167:AC167"/>
    <mergeCell ref="L163:L164"/>
    <mergeCell ref="M163:T163"/>
    <mergeCell ref="W163:X163"/>
    <mergeCell ref="AB163:AC163"/>
    <mergeCell ref="M164:T164"/>
    <mergeCell ref="W164:X164"/>
    <mergeCell ref="AB164:AC164"/>
    <mergeCell ref="L161:L162"/>
    <mergeCell ref="M161:T161"/>
    <mergeCell ref="W161:X161"/>
    <mergeCell ref="AB161:AC161"/>
    <mergeCell ref="M162:T162"/>
    <mergeCell ref="W162:X162"/>
    <mergeCell ref="AB162:AC162"/>
    <mergeCell ref="L159:L160"/>
    <mergeCell ref="M159:T159"/>
    <mergeCell ref="W159:X159"/>
    <mergeCell ref="AB159:AC159"/>
    <mergeCell ref="M160:T160"/>
    <mergeCell ref="W160:X160"/>
    <mergeCell ref="AB160:AC160"/>
    <mergeCell ref="L157:L158"/>
    <mergeCell ref="M157:T157"/>
    <mergeCell ref="W157:X157"/>
    <mergeCell ref="AB157:AC157"/>
    <mergeCell ref="M158:T158"/>
    <mergeCell ref="W158:X158"/>
    <mergeCell ref="AB158:AC158"/>
    <mergeCell ref="L155:L156"/>
    <mergeCell ref="M155:T155"/>
    <mergeCell ref="W155:X155"/>
    <mergeCell ref="AB155:AC155"/>
    <mergeCell ref="M156:T156"/>
    <mergeCell ref="W156:X156"/>
    <mergeCell ref="AB156:AC156"/>
    <mergeCell ref="L153:L154"/>
    <mergeCell ref="M153:T153"/>
    <mergeCell ref="W153:X153"/>
    <mergeCell ref="AB153:AC153"/>
    <mergeCell ref="M154:T154"/>
    <mergeCell ref="W154:X154"/>
    <mergeCell ref="AB154:AC154"/>
    <mergeCell ref="L151:L152"/>
    <mergeCell ref="M151:T151"/>
    <mergeCell ref="W151:X151"/>
    <mergeCell ref="AB151:AC151"/>
    <mergeCell ref="M152:T152"/>
    <mergeCell ref="W152:X152"/>
    <mergeCell ref="AB152:AC152"/>
    <mergeCell ref="M148:T148"/>
    <mergeCell ref="W148:X148"/>
    <mergeCell ref="AB148:AC148"/>
    <mergeCell ref="L149:L150"/>
    <mergeCell ref="M149:T149"/>
    <mergeCell ref="W149:X149"/>
    <mergeCell ref="AB149:AC149"/>
    <mergeCell ref="M150:T150"/>
    <mergeCell ref="W150:X150"/>
    <mergeCell ref="AB150:AC150"/>
    <mergeCell ref="L145:L148"/>
    <mergeCell ref="M145:T145"/>
    <mergeCell ref="W145:X145"/>
    <mergeCell ref="AB145:AC145"/>
    <mergeCell ref="M146:T146"/>
    <mergeCell ref="W146:X146"/>
    <mergeCell ref="AB146:AC146"/>
    <mergeCell ref="M147:T147"/>
    <mergeCell ref="W147:X147"/>
    <mergeCell ref="AB147:AC147"/>
    <mergeCell ref="L143:L144"/>
    <mergeCell ref="M143:T143"/>
    <mergeCell ref="W143:X143"/>
    <mergeCell ref="AB143:AC143"/>
    <mergeCell ref="M144:T144"/>
    <mergeCell ref="W144:X144"/>
    <mergeCell ref="AB144:AC144"/>
    <mergeCell ref="M140:T140"/>
    <mergeCell ref="W140:X140"/>
    <mergeCell ref="AB140:AC140"/>
    <mergeCell ref="L141:L142"/>
    <mergeCell ref="M141:T141"/>
    <mergeCell ref="W141:X141"/>
    <mergeCell ref="AB141:AC141"/>
    <mergeCell ref="M142:T142"/>
    <mergeCell ref="W142:X142"/>
    <mergeCell ref="AB142:AC142"/>
    <mergeCell ref="L137:L140"/>
    <mergeCell ref="M137:T137"/>
    <mergeCell ref="W137:X137"/>
    <mergeCell ref="AB137:AC137"/>
    <mergeCell ref="M138:T138"/>
    <mergeCell ref="W138:X138"/>
    <mergeCell ref="AB138:AC138"/>
    <mergeCell ref="M139:T139"/>
    <mergeCell ref="W139:X139"/>
    <mergeCell ref="AB139:AC139"/>
    <mergeCell ref="L135:L136"/>
    <mergeCell ref="M135:T135"/>
    <mergeCell ref="W135:X135"/>
    <mergeCell ref="AB135:AC135"/>
    <mergeCell ref="M136:T136"/>
    <mergeCell ref="W136:X136"/>
    <mergeCell ref="AB136:AC136"/>
    <mergeCell ref="L133:L134"/>
    <mergeCell ref="M133:T133"/>
    <mergeCell ref="W133:X133"/>
    <mergeCell ref="AB133:AC133"/>
    <mergeCell ref="M134:T134"/>
    <mergeCell ref="W134:X134"/>
    <mergeCell ref="AB134:AC134"/>
    <mergeCell ref="L131:L132"/>
    <mergeCell ref="M131:T131"/>
    <mergeCell ref="W131:X131"/>
    <mergeCell ref="AB131:AC131"/>
    <mergeCell ref="M132:T132"/>
    <mergeCell ref="W132:X132"/>
    <mergeCell ref="AB132:AC132"/>
    <mergeCell ref="L129:L130"/>
    <mergeCell ref="M129:T129"/>
    <mergeCell ref="W129:X129"/>
    <mergeCell ref="AB129:AC129"/>
    <mergeCell ref="M130:T130"/>
    <mergeCell ref="W130:X130"/>
    <mergeCell ref="AB130:AC130"/>
    <mergeCell ref="L127:L128"/>
    <mergeCell ref="M127:T127"/>
    <mergeCell ref="W127:X127"/>
    <mergeCell ref="AB127:AC127"/>
    <mergeCell ref="M128:T128"/>
    <mergeCell ref="W128:X128"/>
    <mergeCell ref="AB128:AC128"/>
    <mergeCell ref="L125:L126"/>
    <mergeCell ref="M125:T125"/>
    <mergeCell ref="W125:X125"/>
    <mergeCell ref="AB125:AC125"/>
    <mergeCell ref="M126:T126"/>
    <mergeCell ref="W126:X126"/>
    <mergeCell ref="AB126:AC126"/>
    <mergeCell ref="L123:L124"/>
    <mergeCell ref="M123:T123"/>
    <mergeCell ref="W123:X123"/>
    <mergeCell ref="AB123:AC123"/>
    <mergeCell ref="M124:T124"/>
    <mergeCell ref="W124:X124"/>
    <mergeCell ref="AB124:AC124"/>
    <mergeCell ref="L121:L122"/>
    <mergeCell ref="M121:T121"/>
    <mergeCell ref="W121:X121"/>
    <mergeCell ref="AB121:AC121"/>
    <mergeCell ref="M122:T122"/>
    <mergeCell ref="W122:X122"/>
    <mergeCell ref="AB122:AC122"/>
    <mergeCell ref="AB118:AC118"/>
    <mergeCell ref="L119:L120"/>
    <mergeCell ref="M119:T119"/>
    <mergeCell ref="W119:X119"/>
    <mergeCell ref="AB119:AC119"/>
    <mergeCell ref="M120:T120"/>
    <mergeCell ref="W120:X120"/>
    <mergeCell ref="AB120:AC120"/>
    <mergeCell ref="E116:T116"/>
    <mergeCell ref="W116:X116"/>
    <mergeCell ref="AB116:AC116"/>
    <mergeCell ref="E117:J804"/>
    <mergeCell ref="K117:T117"/>
    <mergeCell ref="W117:X117"/>
    <mergeCell ref="AB117:AC117"/>
    <mergeCell ref="K118:K413"/>
    <mergeCell ref="L118:T118"/>
    <mergeCell ref="W118:X118"/>
    <mergeCell ref="AB113:AC113"/>
    <mergeCell ref="E114:J114"/>
    <mergeCell ref="M114:T114"/>
    <mergeCell ref="W114:X114"/>
    <mergeCell ref="AB114:AC114"/>
    <mergeCell ref="C115:C2136"/>
    <mergeCell ref="D115:T115"/>
    <mergeCell ref="W115:X115"/>
    <mergeCell ref="AB115:AC115"/>
    <mergeCell ref="D116:D1760"/>
    <mergeCell ref="C14:E15"/>
    <mergeCell ref="G14:M15"/>
    <mergeCell ref="S14:W15"/>
    <mergeCell ref="P15:Q16"/>
    <mergeCell ref="E113:J113"/>
    <mergeCell ref="M113:T113"/>
    <mergeCell ref="W113:X113"/>
    <mergeCell ref="W20:X20"/>
    <mergeCell ref="M40:Q40"/>
    <mergeCell ref="L64:Q64"/>
    <mergeCell ref="AB20:AC20"/>
    <mergeCell ref="C2:P2"/>
    <mergeCell ref="J5:AG7"/>
    <mergeCell ref="C6:H6"/>
    <mergeCell ref="C10:E13"/>
    <mergeCell ref="H10:M11"/>
    <mergeCell ref="AD10:AD11"/>
    <mergeCell ref="AE10:AH11"/>
    <mergeCell ref="P11:Q14"/>
    <mergeCell ref="T11:AB12"/>
  </mergeCells>
  <printOptions/>
  <pageMargins left="0.5" right="0.5" top="0.5" bottom="1.9886000000000001" header="0.5" footer="0.5"/>
  <pageSetup orientation="landscape" paperSize="5"/>
  <headerFooter alignWithMargins="0">
    <oddFooter>&amp;L&amp;"Roboto"&amp;7Page &amp;P &amp;C&amp;"Roboto"&amp;7&amp;BC = Confidential Student Record - Contact Registrars Office for Information&amp;B 
&amp;IAll baccalaureate core courses are preceded by an asterisk *.  All WIC (writing intensive cousre) classes are preceded by a carat^.&amp;I 
&amp;II</oddFooter>
  </headerFooter>
  <ignoredErrors>
    <ignoredError sqref="U22:AB26 U41:AB43 U28:AB40 U46:AD86 U87:AD110" unlockedFormula="1"/>
    <ignoredError sqref="U27:AB27" formula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2016-02-02T20:33:36Z</dcterms:created>
  <dcterms:modified xsi:type="dcterms:W3CDTF">2016-03-08T20:10:28Z</dcterms:modified>
  <cp:category/>
  <cp:version/>
  <cp:contentType/>
  <cp:contentStatus/>
</cp:coreProperties>
</file>